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ERMA - PINDAHAN DATA OKT 2024\DLH2024\PERKIN KADIS\"/>
    </mc:Choice>
  </mc:AlternateContent>
  <xr:revisionPtr revIDLastSave="0" documentId="13_ncr:1_{5EF05D06-ED3E-478C-98A1-788A3566CCA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KAP" sheetId="11" r:id="rId1"/>
    <sheet name="Jakarta Pusat" sheetId="6" r:id="rId2"/>
    <sheet name="Jakarta Utara" sheetId="7" r:id="rId3"/>
    <sheet name="Jakarta Barat" sheetId="5" r:id="rId4"/>
    <sheet name="Jakarta Selatan" sheetId="8" r:id="rId5"/>
    <sheet name="Jakarta Timur" sheetId="9" r:id="rId6"/>
    <sheet name="P1000" sheetId="10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HBb1jRFh7bfxq6IYdFzYvs0sdPcn++iBwj6zgaOAbZM="/>
    </ext>
  </extLst>
</workbook>
</file>

<file path=xl/calcChain.xml><?xml version="1.0" encoding="utf-8"?>
<calcChain xmlns="http://schemas.openxmlformats.org/spreadsheetml/2006/main">
  <c r="M15" i="11" l="1"/>
  <c r="N11" i="11"/>
  <c r="N12" i="11"/>
  <c r="N6" i="11"/>
  <c r="C5" i="11"/>
  <c r="C11" i="11" s="1"/>
  <c r="C12" i="11" s="1"/>
  <c r="D12" i="11" s="1"/>
  <c r="E12" i="11" s="1"/>
  <c r="F12" i="11" s="1"/>
  <c r="G12" i="11" s="1"/>
  <c r="H12" i="11" s="1"/>
  <c r="I12" i="11" s="1"/>
  <c r="J12" i="11" s="1"/>
  <c r="K12" i="11" s="1"/>
  <c r="L12" i="11" s="1"/>
  <c r="N5" i="11"/>
  <c r="M5" i="11"/>
  <c r="M11" i="11" s="1"/>
  <c r="D11" i="11"/>
  <c r="E11" i="11"/>
  <c r="F11" i="11"/>
  <c r="G11" i="11"/>
  <c r="H11" i="11"/>
  <c r="I11" i="11"/>
  <c r="J11" i="11"/>
  <c r="K11" i="11"/>
  <c r="L11" i="11"/>
  <c r="D10" i="11"/>
  <c r="E10" i="11"/>
  <c r="F10" i="11"/>
  <c r="G10" i="11"/>
  <c r="H10" i="11"/>
  <c r="I10" i="11"/>
  <c r="J10" i="11"/>
  <c r="K10" i="11"/>
  <c r="L10" i="11"/>
  <c r="M10" i="11"/>
  <c r="C10" i="11"/>
  <c r="D9" i="11"/>
  <c r="E9" i="11"/>
  <c r="F9" i="11"/>
  <c r="G9" i="11"/>
  <c r="H9" i="11"/>
  <c r="I9" i="11"/>
  <c r="J9" i="11"/>
  <c r="K9" i="11"/>
  <c r="L9" i="11"/>
  <c r="M9" i="11"/>
  <c r="C9" i="11"/>
  <c r="D8" i="11"/>
  <c r="E8" i="11"/>
  <c r="F8" i="11"/>
  <c r="G8" i="11"/>
  <c r="H8" i="11"/>
  <c r="I8" i="11"/>
  <c r="J8" i="11"/>
  <c r="K8" i="11"/>
  <c r="L8" i="11"/>
  <c r="M8" i="11"/>
  <c r="C8" i="11"/>
  <c r="D7" i="11"/>
  <c r="E7" i="11"/>
  <c r="F7" i="11"/>
  <c r="G7" i="11"/>
  <c r="H7" i="11"/>
  <c r="I7" i="11"/>
  <c r="J7" i="11"/>
  <c r="K7" i="11"/>
  <c r="L7" i="11"/>
  <c r="M7" i="11"/>
  <c r="C7" i="11"/>
  <c r="D6" i="11"/>
  <c r="E6" i="11"/>
  <c r="F6" i="11"/>
  <c r="G6" i="11"/>
  <c r="H6" i="11"/>
  <c r="I6" i="11"/>
  <c r="J6" i="11"/>
  <c r="K6" i="11"/>
  <c r="L6" i="11"/>
  <c r="M6" i="11"/>
  <c r="C6" i="11"/>
  <c r="D5" i="11"/>
  <c r="E5" i="11"/>
  <c r="F5" i="11"/>
  <c r="G5" i="11"/>
  <c r="H5" i="11"/>
  <c r="I5" i="11"/>
  <c r="J5" i="11"/>
  <c r="K5" i="11"/>
  <c r="L5" i="11"/>
  <c r="K7" i="10"/>
  <c r="L7" i="10"/>
  <c r="M7" i="10"/>
  <c r="E7" i="10"/>
  <c r="N7" i="10"/>
  <c r="J7" i="10"/>
  <c r="I7" i="10"/>
  <c r="H7" i="10"/>
  <c r="G7" i="10"/>
  <c r="F7" i="10"/>
  <c r="D7" i="10"/>
  <c r="C7" i="10"/>
  <c r="C8" i="10" s="1"/>
  <c r="D8" i="10" s="1"/>
  <c r="N16" i="9"/>
  <c r="M16" i="9"/>
  <c r="L16" i="9"/>
  <c r="K16" i="9"/>
  <c r="J16" i="9"/>
  <c r="I16" i="9"/>
  <c r="H16" i="9"/>
  <c r="G16" i="9"/>
  <c r="F16" i="9"/>
  <c r="E16" i="9"/>
  <c r="D16" i="9"/>
  <c r="C16" i="9"/>
  <c r="C17" i="9" s="1"/>
  <c r="D17" i="9" s="1"/>
  <c r="D16" i="8"/>
  <c r="E16" i="8"/>
  <c r="F16" i="8"/>
  <c r="G16" i="8"/>
  <c r="H16" i="8"/>
  <c r="I16" i="8"/>
  <c r="J16" i="8"/>
  <c r="K16" i="8"/>
  <c r="L16" i="8"/>
  <c r="M16" i="8"/>
  <c r="N16" i="8"/>
  <c r="C16" i="8"/>
  <c r="C17" i="8"/>
  <c r="D11" i="7"/>
  <c r="E11" i="7"/>
  <c r="F11" i="7"/>
  <c r="G11" i="7"/>
  <c r="H11" i="7"/>
  <c r="I11" i="7"/>
  <c r="J11" i="7"/>
  <c r="K11" i="7"/>
  <c r="L11" i="7"/>
  <c r="M11" i="7"/>
  <c r="N11" i="7"/>
  <c r="C11" i="7"/>
  <c r="C12" i="7"/>
  <c r="D14" i="6"/>
  <c r="E14" i="6"/>
  <c r="F14" i="6"/>
  <c r="G14" i="6"/>
  <c r="H14" i="6"/>
  <c r="I14" i="6"/>
  <c r="J14" i="6"/>
  <c r="K14" i="6"/>
  <c r="L14" i="6"/>
  <c r="M14" i="6"/>
  <c r="N14" i="6"/>
  <c r="C14" i="6"/>
  <c r="C15" i="6" s="1"/>
  <c r="D13" i="5"/>
  <c r="E13" i="5"/>
  <c r="F13" i="5"/>
  <c r="G13" i="5"/>
  <c r="H13" i="5"/>
  <c r="I13" i="5"/>
  <c r="J13" i="5"/>
  <c r="K13" i="5"/>
  <c r="L13" i="5"/>
  <c r="M13" i="5"/>
  <c r="N13" i="5"/>
  <c r="C13" i="5"/>
  <c r="C14" i="5" s="1"/>
  <c r="D14" i="5" s="1"/>
  <c r="E14" i="5" s="1"/>
  <c r="M12" i="11" l="1"/>
  <c r="E8" i="10"/>
  <c r="F8" i="10"/>
  <c r="G8" i="10" s="1"/>
  <c r="H8" i="10" s="1"/>
  <c r="I8" i="10" s="1"/>
  <c r="J8" i="10" s="1"/>
  <c r="K8" i="10" s="1"/>
  <c r="L8" i="10" s="1"/>
  <c r="M8" i="10" s="1"/>
  <c r="N8" i="10" s="1"/>
  <c r="E17" i="9"/>
  <c r="F17" i="9" s="1"/>
  <c r="G17" i="9" s="1"/>
  <c r="H17" i="9" s="1"/>
  <c r="I17" i="9" s="1"/>
  <c r="J17" i="9" s="1"/>
  <c r="K17" i="9" s="1"/>
  <c r="L17" i="9" s="1"/>
  <c r="M17" i="9" s="1"/>
  <c r="N17" i="9" s="1"/>
  <c r="D17" i="8"/>
  <c r="E17" i="8" s="1"/>
  <c r="F17" i="8" s="1"/>
  <c r="G17" i="8" s="1"/>
  <c r="H17" i="8" s="1"/>
  <c r="I17" i="8" s="1"/>
  <c r="J17" i="8" s="1"/>
  <c r="K17" i="8" s="1"/>
  <c r="L17" i="8" s="1"/>
  <c r="M17" i="8" s="1"/>
  <c r="N17" i="8" s="1"/>
  <c r="D12" i="7"/>
  <c r="E12" i="7" s="1"/>
  <c r="F12" i="7" s="1"/>
  <c r="G12" i="7" s="1"/>
  <c r="H12" i="7" s="1"/>
  <c r="I12" i="7" s="1"/>
  <c r="J12" i="7" s="1"/>
  <c r="K12" i="7" s="1"/>
  <c r="L12" i="7" s="1"/>
  <c r="M12" i="7" s="1"/>
  <c r="N12" i="7" s="1"/>
  <c r="D15" i="6"/>
  <c r="E15" i="6" s="1"/>
  <c r="F15" i="6" s="1"/>
  <c r="G15" i="6" s="1"/>
  <c r="H15" i="6" s="1"/>
  <c r="I15" i="6" s="1"/>
  <c r="J15" i="6" s="1"/>
  <c r="K15" i="6" s="1"/>
  <c r="L15" i="6" s="1"/>
  <c r="M15" i="6" s="1"/>
  <c r="N15" i="6" s="1"/>
  <c r="F14" i="5"/>
  <c r="G14" i="5" s="1"/>
  <c r="H14" i="5" s="1"/>
  <c r="I14" i="5" s="1"/>
  <c r="J14" i="5" s="1"/>
  <c r="K14" i="5" s="1"/>
  <c r="L14" i="5" s="1"/>
  <c r="M14" i="5" s="1"/>
  <c r="N14" i="5" s="1"/>
</calcChain>
</file>

<file path=xl/sharedStrings.xml><?xml version="1.0" encoding="utf-8"?>
<sst xmlns="http://schemas.openxmlformats.org/spreadsheetml/2006/main" count="220" uniqueCount="85">
  <si>
    <t>Kecamatan</t>
  </si>
  <si>
    <t>Januari</t>
  </si>
  <si>
    <t>Februari</t>
  </si>
  <si>
    <t>Maret</t>
  </si>
  <si>
    <t>TW I</t>
  </si>
  <si>
    <t>April</t>
  </si>
  <si>
    <t>Mei</t>
  </si>
  <si>
    <t>Juni</t>
  </si>
  <si>
    <t>TW II</t>
  </si>
  <si>
    <t>Juli</t>
  </si>
  <si>
    <t>Agustus</t>
  </si>
  <si>
    <t>September</t>
  </si>
  <si>
    <t>TW III</t>
  </si>
  <si>
    <t>Oktober</t>
  </si>
  <si>
    <t>November</t>
  </si>
  <si>
    <t>Desember</t>
  </si>
  <si>
    <t>TW IV</t>
  </si>
  <si>
    <t>Jakarta Barat</t>
  </si>
  <si>
    <t>Cengkareng</t>
  </si>
  <si>
    <t>Grogol Petamburan</t>
  </si>
  <si>
    <t>Kalideres</t>
  </si>
  <si>
    <t>Kebon Jeruk</t>
  </si>
  <si>
    <t>Kembangan</t>
  </si>
  <si>
    <t>Palmerah</t>
  </si>
  <si>
    <t>Tamansari</t>
  </si>
  <si>
    <t>Tambora</t>
  </si>
  <si>
    <t>Jakarta Pusat</t>
  </si>
  <si>
    <t>Cempaka Putih</t>
  </si>
  <si>
    <t>Gambir</t>
  </si>
  <si>
    <t>Johar Baru</t>
  </si>
  <si>
    <t>Kemayoran</t>
  </si>
  <si>
    <t>Menteng</t>
  </si>
  <si>
    <t>Sawah Besar</t>
  </si>
  <si>
    <t>Senen</t>
  </si>
  <si>
    <t>Tanah Abang</t>
  </si>
  <si>
    <t>Jakarta Selatan</t>
  </si>
  <si>
    <t>Cilandak</t>
  </si>
  <si>
    <t>Jagakarsa</t>
  </si>
  <si>
    <t>Kebayoran Baru</t>
  </si>
  <si>
    <t>Kebayoran Lama</t>
  </si>
  <si>
    <t>Mampang Prapatan</t>
  </si>
  <si>
    <t>Pancoran</t>
  </si>
  <si>
    <t>Pasar Minggu</t>
  </si>
  <si>
    <t>Pesanggrahan</t>
  </si>
  <si>
    <t>Setiabudi</t>
  </si>
  <si>
    <t>Tebet</t>
  </si>
  <si>
    <t>Jakarta Timur</t>
  </si>
  <si>
    <t>Cakung</t>
  </si>
  <si>
    <t>Cipayung</t>
  </si>
  <si>
    <t>Ciracas</t>
  </si>
  <si>
    <t>Duren Sawit</t>
  </si>
  <si>
    <t>Jatinegara</t>
  </si>
  <si>
    <t>Kramatjati</t>
  </si>
  <si>
    <t>Makasar</t>
  </si>
  <si>
    <t>Matraman</t>
  </si>
  <si>
    <t>Pasar Rebo</t>
  </si>
  <si>
    <t>Pulogadung</t>
  </si>
  <si>
    <t>Jakarta Utara</t>
  </si>
  <si>
    <t>Cilincing</t>
  </si>
  <si>
    <t>Kelapa Gading</t>
  </si>
  <si>
    <t>Koja</t>
  </si>
  <si>
    <t>Pademangan</t>
  </si>
  <si>
    <t>Penjaringan</t>
  </si>
  <si>
    <t>Tanjung Priok</t>
  </si>
  <si>
    <t>Kepulauan Seribu</t>
  </si>
  <si>
    <t>TOTAL</t>
  </si>
  <si>
    <t>TARGET</t>
  </si>
  <si>
    <t xml:space="preserve">Mei </t>
  </si>
  <si>
    <t xml:space="preserve">Desember </t>
  </si>
  <si>
    <t>No</t>
  </si>
  <si>
    <t>Reduksi (kg/Bulan)</t>
  </si>
  <si>
    <t>TOTAL AKUMULATIF</t>
  </si>
  <si>
    <t>TARGET AKUMULATIF</t>
  </si>
  <si>
    <t>Reduksi Bank Sampah Tahun 2024</t>
  </si>
  <si>
    <t>TRIWULAN</t>
  </si>
  <si>
    <t>Reduksi Bank Sampah Kota Administrasi Jakarta Pusat Tahun 2024</t>
  </si>
  <si>
    <t>Reduksi Bank Sampah Kota Administrasi Jakarta Utara Tahun 2024</t>
  </si>
  <si>
    <t>Reduksi Bank Sampah Kota Administrasi Jakarta Barat Tahun 2024</t>
  </si>
  <si>
    <t>Reduksi Bank Sampah Kota Administrasi Jakarta Timur Tahun 2024</t>
  </si>
  <si>
    <t>Reduksi Bank Sampah Kota Administrasi Jakarta Selatan Tahun 2024</t>
  </si>
  <si>
    <t>Rekapitulasi Reduksi Bank Sampah Provinsi DKI Jakarta Tahun 2024</t>
  </si>
  <si>
    <t>Nama Kota/Kabupaten Administrasi</t>
  </si>
  <si>
    <t>Reduksi Bank Sampah Kabupaten Administrasi Kepulauan Seribu Tahun 2024</t>
  </si>
  <si>
    <t xml:space="preserve">November </t>
  </si>
  <si>
    <t>Reduksi (kg/bulan)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</si>
</sst>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43" fontId="0" fillId="0" borderId="1" xfId="1" applyFon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3" fillId="0" borderId="1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43" fontId="0" fillId="0" borderId="0" xfId="1" applyFont="1"/>
    <xf numFmtId="0" fontId="1" fillId="0" borderId="1" xfId="0" applyFont="1" applyBorder="1"/>
    <xf numFmtId="0" fontId="3" fillId="0" borderId="1" xfId="0" applyFont="1" applyBorder="1"/>
    <xf numFmtId="164" fontId="0" fillId="0" borderId="1" xfId="0" applyNumberFormat="1" applyBorder="1"/>
    <xf numFmtId="164" fontId="3" fillId="0" borderId="1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1" fillId="0" borderId="3" xfId="0" applyFont="1" applyBorder="1" applyAlignment="1">
      <alignment horizontal="left" vertical="center"/>
    </xf>
    <xf numFmtId="164" fontId="3" fillId="3" borderId="1" xfId="0" applyNumberFormat="1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43" fontId="3" fillId="0" borderId="2" xfId="0" applyNumberFormat="1" applyFont="1" applyBorder="1" applyAlignment="1">
      <alignment horizontal="left" vertical="center"/>
    </xf>
    <xf numFmtId="43" fontId="3" fillId="0" borderId="3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CD535-4E02-4ECD-80EF-E7116245514E}">
  <dimension ref="A1:N15"/>
  <sheetViews>
    <sheetView tabSelected="1" zoomScale="83" zoomScaleNormal="83" workbookViewId="0">
      <selection activeCell="M16" sqref="M16"/>
    </sheetView>
  </sheetViews>
  <sheetFormatPr defaultRowHeight="14.5" x14ac:dyDescent="0.35"/>
  <cols>
    <col min="1" max="1" width="3.6328125" customWidth="1"/>
    <col min="2" max="2" width="34.90625" customWidth="1"/>
    <col min="3" max="13" width="13.453125" customWidth="1"/>
    <col min="14" max="14" width="13.36328125" customWidth="1"/>
  </cols>
  <sheetData>
    <row r="1" spans="1:14" x14ac:dyDescent="0.35">
      <c r="A1" s="19" t="s">
        <v>80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3" spans="1:14" x14ac:dyDescent="0.35">
      <c r="A3" s="18" t="s">
        <v>69</v>
      </c>
      <c r="B3" s="18" t="s">
        <v>81</v>
      </c>
      <c r="C3" s="17" t="s">
        <v>84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4"/>
    </row>
    <row r="4" spans="1:14" x14ac:dyDescent="0.35">
      <c r="A4" s="18"/>
      <c r="B4" s="18"/>
      <c r="C4" s="13" t="s">
        <v>1</v>
      </c>
      <c r="D4" s="13" t="s">
        <v>2</v>
      </c>
      <c r="E4" s="13" t="s">
        <v>3</v>
      </c>
      <c r="F4" s="13" t="s">
        <v>5</v>
      </c>
      <c r="G4" s="13" t="s">
        <v>6</v>
      </c>
      <c r="H4" s="13" t="s">
        <v>7</v>
      </c>
      <c r="I4" s="13" t="s">
        <v>9</v>
      </c>
      <c r="J4" s="13" t="s">
        <v>10</v>
      </c>
      <c r="K4" s="13" t="s">
        <v>11</v>
      </c>
      <c r="L4" s="13" t="s">
        <v>13</v>
      </c>
      <c r="M4" s="13" t="s">
        <v>83</v>
      </c>
      <c r="N4" s="13" t="s">
        <v>15</v>
      </c>
    </row>
    <row r="5" spans="1:14" x14ac:dyDescent="0.35">
      <c r="A5" s="1">
        <v>1</v>
      </c>
      <c r="B5" s="9" t="s">
        <v>26</v>
      </c>
      <c r="C5" s="11">
        <f>'Jakarta Pusat'!C14</f>
        <v>199207.89</v>
      </c>
      <c r="D5" s="11">
        <f>'Jakarta Pusat'!D14</f>
        <v>213822.94</v>
      </c>
      <c r="E5" s="11">
        <f>'Jakarta Pusat'!E14</f>
        <v>211129.57000000004</v>
      </c>
      <c r="F5" s="11">
        <f>'Jakarta Pusat'!F14</f>
        <v>153583.41999999998</v>
      </c>
      <c r="G5" s="11">
        <f>'Jakarta Pusat'!G14</f>
        <v>225052.76</v>
      </c>
      <c r="H5" s="11">
        <f>'Jakarta Pusat'!H14</f>
        <v>152169.29999999999</v>
      </c>
      <c r="I5" s="11">
        <f>'Jakarta Pusat'!I14</f>
        <v>321406.11</v>
      </c>
      <c r="J5" s="11">
        <f>'Jakarta Pusat'!J14</f>
        <v>241692.3</v>
      </c>
      <c r="K5" s="11">
        <f>'Jakarta Pusat'!K14</f>
        <v>256553.16</v>
      </c>
      <c r="L5" s="11">
        <f>'Jakarta Pusat'!L14</f>
        <v>152242.97</v>
      </c>
      <c r="M5" s="11">
        <f>'Jakarta Pusat'!M14</f>
        <v>176957.58000000002</v>
      </c>
      <c r="N5" s="11">
        <f>'Jakarta Pusat'!N14</f>
        <v>0</v>
      </c>
    </row>
    <row r="6" spans="1:14" x14ac:dyDescent="0.35">
      <c r="A6" s="1">
        <v>2</v>
      </c>
      <c r="B6" s="9" t="s">
        <v>57</v>
      </c>
      <c r="C6" s="11">
        <f>'Jakarta Utara'!C11</f>
        <v>468776.21</v>
      </c>
      <c r="D6" s="11">
        <f>'Jakarta Utara'!D11</f>
        <v>139681.12</v>
      </c>
      <c r="E6" s="11">
        <f>'Jakarta Utara'!E11</f>
        <v>136264.78</v>
      </c>
      <c r="F6" s="11">
        <f>'Jakarta Utara'!F11</f>
        <v>153714.31999999998</v>
      </c>
      <c r="G6" s="11">
        <f>'Jakarta Utara'!G11</f>
        <v>152910.15</v>
      </c>
      <c r="H6" s="11">
        <f>'Jakarta Utara'!H11</f>
        <v>151820.72900000002</v>
      </c>
      <c r="I6" s="11">
        <f>'Jakarta Utara'!I11</f>
        <v>196136.79681014904</v>
      </c>
      <c r="J6" s="11">
        <f>'Jakarta Utara'!J11</f>
        <v>208312.75725601602</v>
      </c>
      <c r="K6" s="11">
        <f>'Jakarta Utara'!K11</f>
        <v>195204.57950563901</v>
      </c>
      <c r="L6" s="11">
        <f>'Jakarta Utara'!L11</f>
        <v>181330.74</v>
      </c>
      <c r="M6" s="11">
        <f>'Jakarta Utara'!M11</f>
        <v>206169.01</v>
      </c>
      <c r="N6" s="11">
        <f>'Jakarta Utara'!N11</f>
        <v>238074.28</v>
      </c>
    </row>
    <row r="7" spans="1:14" x14ac:dyDescent="0.35">
      <c r="A7" s="1">
        <v>3</v>
      </c>
      <c r="B7" s="9" t="s">
        <v>17</v>
      </c>
      <c r="C7" s="11">
        <f>'Jakarta Barat'!C13</f>
        <v>123528.91</v>
      </c>
      <c r="D7" s="11">
        <f>'Jakarta Barat'!D13</f>
        <v>138325.79999999999</v>
      </c>
      <c r="E7" s="11">
        <f>'Jakarta Barat'!E13</f>
        <v>233045.77</v>
      </c>
      <c r="F7" s="11">
        <f>'Jakarta Barat'!F13</f>
        <v>222641.24</v>
      </c>
      <c r="G7" s="11">
        <f>'Jakarta Barat'!G13</f>
        <v>209358.94</v>
      </c>
      <c r="H7" s="11">
        <f>'Jakarta Barat'!H13</f>
        <v>104632.29999999999</v>
      </c>
      <c r="I7" s="11">
        <f>'Jakarta Barat'!I13</f>
        <v>160261.79</v>
      </c>
      <c r="J7" s="11">
        <f>'Jakarta Barat'!J13</f>
        <v>427773.16000000003</v>
      </c>
      <c r="K7" s="11">
        <f>'Jakarta Barat'!K13</f>
        <v>112897.90000000001</v>
      </c>
      <c r="L7" s="11">
        <f>'Jakarta Barat'!L13</f>
        <v>143204.79999999999</v>
      </c>
      <c r="M7" s="11">
        <f>'Jakarta Barat'!M13</f>
        <v>135704.20000000001</v>
      </c>
      <c r="N7" s="11"/>
    </row>
    <row r="8" spans="1:14" x14ac:dyDescent="0.35">
      <c r="A8" s="1">
        <v>4</v>
      </c>
      <c r="B8" s="9" t="s">
        <v>35</v>
      </c>
      <c r="C8" s="11">
        <f>'Jakarta Selatan'!C16</f>
        <v>132115.38999999998</v>
      </c>
      <c r="D8" s="11">
        <f>'Jakarta Selatan'!D16</f>
        <v>108918.38000000002</v>
      </c>
      <c r="E8" s="11">
        <f>'Jakarta Selatan'!E16</f>
        <v>69295.87</v>
      </c>
      <c r="F8" s="11">
        <f>'Jakarta Selatan'!F16</f>
        <v>55271.169999999991</v>
      </c>
      <c r="G8" s="11">
        <f>'Jakarta Selatan'!G16</f>
        <v>132235.71</v>
      </c>
      <c r="H8" s="11">
        <f>'Jakarta Selatan'!H16</f>
        <v>70906.77</v>
      </c>
      <c r="I8" s="11">
        <f>'Jakarta Selatan'!I16</f>
        <v>113689.77</v>
      </c>
      <c r="J8" s="11">
        <f>'Jakarta Selatan'!J16</f>
        <v>129698.08999999998</v>
      </c>
      <c r="K8" s="11">
        <f>'Jakarta Selatan'!K16</f>
        <v>86228.535000000003</v>
      </c>
      <c r="L8" s="11">
        <f>'Jakarta Selatan'!L16</f>
        <v>114752.44</v>
      </c>
      <c r="M8" s="11">
        <f>'Jakarta Selatan'!M16</f>
        <v>112905.62</v>
      </c>
      <c r="N8" s="11"/>
    </row>
    <row r="9" spans="1:14" x14ac:dyDescent="0.35">
      <c r="A9" s="1">
        <v>5</v>
      </c>
      <c r="B9" s="9" t="s">
        <v>46</v>
      </c>
      <c r="C9" s="11">
        <f>'Jakarta Timur'!C16</f>
        <v>141797.81999999998</v>
      </c>
      <c r="D9" s="11">
        <f>'Jakarta Timur'!D16</f>
        <v>130390.14</v>
      </c>
      <c r="E9" s="11">
        <f>'Jakarta Timur'!E16</f>
        <v>80325.330000000016</v>
      </c>
      <c r="F9" s="11">
        <f>'Jakarta Timur'!F16</f>
        <v>75658.960000000006</v>
      </c>
      <c r="G9" s="11">
        <f>'Jakarta Timur'!G16</f>
        <v>201553.06</v>
      </c>
      <c r="H9" s="11">
        <f>'Jakarta Timur'!H16</f>
        <v>279963.26999999996</v>
      </c>
      <c r="I9" s="11">
        <f>'Jakarta Timur'!I16</f>
        <v>205349.43</v>
      </c>
      <c r="J9" s="11">
        <f>'Jakarta Timur'!J16</f>
        <v>207977.96</v>
      </c>
      <c r="K9" s="11">
        <f>'Jakarta Timur'!K16</f>
        <v>230061.41</v>
      </c>
      <c r="L9" s="11">
        <f>'Jakarta Timur'!L16</f>
        <v>154697.79199999999</v>
      </c>
      <c r="M9" s="11">
        <f>'Jakarta Timur'!M16</f>
        <v>116972.15</v>
      </c>
      <c r="N9" s="11"/>
    </row>
    <row r="10" spans="1:14" x14ac:dyDescent="0.35">
      <c r="A10" s="1">
        <v>6</v>
      </c>
      <c r="B10" s="9" t="s">
        <v>64</v>
      </c>
      <c r="C10" s="11">
        <f>'P1000'!C7</f>
        <v>4034.09</v>
      </c>
      <c r="D10" s="11">
        <f>'P1000'!D7</f>
        <v>4970.8</v>
      </c>
      <c r="E10" s="11">
        <f>'P1000'!E7</f>
        <v>6624.67</v>
      </c>
      <c r="F10" s="11">
        <f>'P1000'!F7</f>
        <v>6445.1</v>
      </c>
      <c r="G10" s="11">
        <f>'P1000'!G7</f>
        <v>6504.18</v>
      </c>
      <c r="H10" s="11">
        <f>'P1000'!H7</f>
        <v>6520.12</v>
      </c>
      <c r="I10" s="11">
        <f>'P1000'!I7</f>
        <v>5529.98</v>
      </c>
      <c r="J10" s="11">
        <f>'P1000'!J7</f>
        <v>5629.46</v>
      </c>
      <c r="K10" s="11">
        <f>'P1000'!K7</f>
        <v>4990.72</v>
      </c>
      <c r="L10" s="11">
        <f>'P1000'!L7</f>
        <v>6074.36</v>
      </c>
      <c r="M10" s="11">
        <f>'P1000'!M7</f>
        <v>6219.77</v>
      </c>
      <c r="N10" s="11"/>
    </row>
    <row r="11" spans="1:14" x14ac:dyDescent="0.35">
      <c r="A11" s="3"/>
      <c r="B11" s="10" t="s">
        <v>65</v>
      </c>
      <c r="C11" s="11">
        <f>SUM(C5:C10)</f>
        <v>1069460.3100000003</v>
      </c>
      <c r="D11" s="11">
        <f t="shared" ref="D11:N11" si="0">SUM(D5:D10)</f>
        <v>736109.18</v>
      </c>
      <c r="E11" s="11">
        <f t="shared" si="0"/>
        <v>736685.99000000011</v>
      </c>
      <c r="F11" s="11">
        <f t="shared" si="0"/>
        <v>667314.21</v>
      </c>
      <c r="G11" s="11">
        <f t="shared" si="0"/>
        <v>927614.80000000016</v>
      </c>
      <c r="H11" s="11">
        <f t="shared" si="0"/>
        <v>766012.48899999994</v>
      </c>
      <c r="I11" s="11">
        <f t="shared" si="0"/>
        <v>1002373.8768101491</v>
      </c>
      <c r="J11" s="11">
        <f t="shared" si="0"/>
        <v>1221083.7272560161</v>
      </c>
      <c r="K11" s="11">
        <f t="shared" si="0"/>
        <v>885936.30450563901</v>
      </c>
      <c r="L11" s="11">
        <f t="shared" si="0"/>
        <v>752303.10199999996</v>
      </c>
      <c r="M11" s="11">
        <f t="shared" si="0"/>
        <v>754928.33000000007</v>
      </c>
      <c r="N11" s="11">
        <f t="shared" si="0"/>
        <v>238074.28</v>
      </c>
    </row>
    <row r="12" spans="1:14" x14ac:dyDescent="0.35">
      <c r="A12" s="3"/>
      <c r="B12" s="10" t="s">
        <v>71</v>
      </c>
      <c r="C12" s="12">
        <f>C11</f>
        <v>1069460.3100000003</v>
      </c>
      <c r="D12" s="12">
        <f>C12+D11</f>
        <v>1805569.4900000002</v>
      </c>
      <c r="E12" s="12">
        <f t="shared" ref="E12:N12" si="1">D12+E11</f>
        <v>2542255.4800000004</v>
      </c>
      <c r="F12" s="12">
        <f t="shared" si="1"/>
        <v>3209569.6900000004</v>
      </c>
      <c r="G12" s="12">
        <f t="shared" si="1"/>
        <v>4137184.4900000007</v>
      </c>
      <c r="H12" s="12">
        <f t="shared" si="1"/>
        <v>4903196.9790000003</v>
      </c>
      <c r="I12" s="12">
        <f t="shared" si="1"/>
        <v>5905570.8558101496</v>
      </c>
      <c r="J12" s="12">
        <f t="shared" si="1"/>
        <v>7126654.5830661654</v>
      </c>
      <c r="K12" s="12">
        <f t="shared" si="1"/>
        <v>8012590.8875718042</v>
      </c>
      <c r="L12" s="12">
        <f t="shared" si="1"/>
        <v>8764893.9895718042</v>
      </c>
      <c r="M12" s="12">
        <f t="shared" si="1"/>
        <v>9519822.3195718043</v>
      </c>
      <c r="N12" s="16">
        <f t="shared" si="1"/>
        <v>9757896.5995718036</v>
      </c>
    </row>
    <row r="15" spans="1:14" x14ac:dyDescent="0.35">
      <c r="M15" s="26">
        <f>AVERAGE(C11:M11)</f>
        <v>865438.39268834586</v>
      </c>
    </row>
  </sheetData>
  <mergeCells count="4">
    <mergeCell ref="C3:M3"/>
    <mergeCell ref="B3:B4"/>
    <mergeCell ref="A3:A4"/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EB379-6DDD-472E-8513-71213F1935C2}">
  <dimension ref="A1:N19"/>
  <sheetViews>
    <sheetView topLeftCell="A2" workbookViewId="0">
      <selection activeCell="A2" sqref="A2:XFD2"/>
    </sheetView>
  </sheetViews>
  <sheetFormatPr defaultRowHeight="14.5" x14ac:dyDescent="0.35"/>
  <cols>
    <col min="1" max="1" width="5.81640625" customWidth="1"/>
    <col min="2" max="2" width="17.90625" customWidth="1"/>
    <col min="3" max="3" width="13.36328125" customWidth="1"/>
    <col min="4" max="4" width="11.1796875" bestFit="1" customWidth="1"/>
    <col min="5" max="5" width="12.6328125" bestFit="1" customWidth="1"/>
    <col min="6" max="6" width="12.453125" customWidth="1"/>
    <col min="7" max="7" width="13.90625" customWidth="1"/>
    <col min="8" max="8" width="14.54296875" customWidth="1"/>
    <col min="9" max="9" width="12.81640625" customWidth="1"/>
    <col min="10" max="10" width="13.453125" customWidth="1"/>
    <col min="11" max="11" width="12.6328125" customWidth="1"/>
    <col min="12" max="12" width="13.90625" customWidth="1"/>
    <col min="13" max="13" width="13.1796875" customWidth="1"/>
    <col min="14" max="14" width="13.36328125" customWidth="1"/>
  </cols>
  <sheetData>
    <row r="1" spans="1:14" x14ac:dyDescent="0.35">
      <c r="A1" s="24" t="s">
        <v>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35">
      <c r="A2" s="24" t="s">
        <v>75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4" spans="1:14" x14ac:dyDescent="0.35">
      <c r="A4" s="25" t="s">
        <v>69</v>
      </c>
      <c r="B4" s="25" t="s">
        <v>0</v>
      </c>
      <c r="C4" s="25" t="s">
        <v>70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x14ac:dyDescent="0.35">
      <c r="A5" s="25"/>
      <c r="B5" s="25"/>
      <c r="C5" s="1" t="s">
        <v>1</v>
      </c>
      <c r="D5" s="1" t="s">
        <v>2</v>
      </c>
      <c r="E5" s="1" t="s">
        <v>3</v>
      </c>
      <c r="F5" s="1" t="s">
        <v>5</v>
      </c>
      <c r="G5" s="1" t="s">
        <v>67</v>
      </c>
      <c r="H5" s="1" t="s">
        <v>7</v>
      </c>
      <c r="I5" s="1" t="s">
        <v>9</v>
      </c>
      <c r="J5" s="1" t="s">
        <v>10</v>
      </c>
      <c r="K5" s="1" t="s">
        <v>11</v>
      </c>
      <c r="L5" s="1" t="s">
        <v>13</v>
      </c>
      <c r="M5" s="1" t="s">
        <v>14</v>
      </c>
      <c r="N5" s="1" t="s">
        <v>68</v>
      </c>
    </row>
    <row r="6" spans="1:14" x14ac:dyDescent="0.35">
      <c r="A6" s="1">
        <v>1</v>
      </c>
      <c r="B6" s="2" t="s">
        <v>27</v>
      </c>
      <c r="C6" s="4">
        <v>37750.78</v>
      </c>
      <c r="D6" s="4">
        <v>38525.379999999997</v>
      </c>
      <c r="E6" s="4">
        <v>36495.919999999998</v>
      </c>
      <c r="F6" s="4">
        <v>9595.3700000000008</v>
      </c>
      <c r="G6" s="4">
        <v>43004.51</v>
      </c>
      <c r="H6" s="4">
        <v>1904.1</v>
      </c>
      <c r="I6" s="4">
        <v>41616.74</v>
      </c>
      <c r="J6" s="4">
        <v>42477.799999999996</v>
      </c>
      <c r="K6" s="4">
        <v>41616.53</v>
      </c>
      <c r="L6" s="4">
        <v>43163.469999999994</v>
      </c>
      <c r="M6" s="4">
        <v>44229.98</v>
      </c>
      <c r="N6" s="4"/>
    </row>
    <row r="7" spans="1:14" x14ac:dyDescent="0.35">
      <c r="A7" s="1">
        <v>2</v>
      </c>
      <c r="B7" s="2" t="s">
        <v>28</v>
      </c>
      <c r="C7" s="4">
        <v>97767.53</v>
      </c>
      <c r="D7" s="4">
        <v>92406.03</v>
      </c>
      <c r="E7" s="4">
        <v>96244.15</v>
      </c>
      <c r="F7" s="4">
        <v>66635.149999999994</v>
      </c>
      <c r="G7" s="4">
        <v>96772.13</v>
      </c>
      <c r="H7" s="4">
        <v>52951.5</v>
      </c>
      <c r="I7" s="4">
        <v>97118.98000000001</v>
      </c>
      <c r="J7" s="4">
        <v>97099</v>
      </c>
      <c r="K7" s="4">
        <v>67755</v>
      </c>
      <c r="L7" s="4">
        <v>28206</v>
      </c>
      <c r="M7" s="4">
        <v>64707</v>
      </c>
      <c r="N7" s="4"/>
    </row>
    <row r="8" spans="1:14" x14ac:dyDescent="0.35">
      <c r="A8" s="1">
        <v>3</v>
      </c>
      <c r="B8" s="2" t="s">
        <v>29</v>
      </c>
      <c r="C8" s="4">
        <v>16364.13</v>
      </c>
      <c r="D8" s="4">
        <v>18722.41</v>
      </c>
      <c r="E8" s="4">
        <v>19493.099999999999</v>
      </c>
      <c r="F8" s="4">
        <v>19152.5</v>
      </c>
      <c r="G8" s="4">
        <v>20026.5</v>
      </c>
      <c r="H8" s="4">
        <v>13764</v>
      </c>
      <c r="I8" s="4">
        <v>17173</v>
      </c>
      <c r="J8" s="4">
        <v>26252.7</v>
      </c>
      <c r="K8" s="4">
        <v>15571</v>
      </c>
      <c r="L8" s="4">
        <v>13206</v>
      </c>
      <c r="M8" s="4">
        <v>14885.2</v>
      </c>
      <c r="N8" s="4"/>
    </row>
    <row r="9" spans="1:14" x14ac:dyDescent="0.35">
      <c r="A9" s="1">
        <v>4</v>
      </c>
      <c r="B9" s="2" t="s">
        <v>30</v>
      </c>
      <c r="C9" s="4">
        <v>8795.4</v>
      </c>
      <c r="D9" s="4">
        <v>10969.3</v>
      </c>
      <c r="E9" s="4">
        <v>9951.7000000000007</v>
      </c>
      <c r="F9" s="4">
        <v>5040.7</v>
      </c>
      <c r="G9" s="4">
        <v>8448.4</v>
      </c>
      <c r="H9" s="4">
        <v>7302.9</v>
      </c>
      <c r="I9" s="4">
        <v>9941.0999999999985</v>
      </c>
      <c r="J9" s="4">
        <v>9935.4</v>
      </c>
      <c r="K9" s="4">
        <v>6033.17</v>
      </c>
      <c r="L9" s="4">
        <v>8011.4000000000005</v>
      </c>
      <c r="M9" s="4">
        <v>7214.7999999999993</v>
      </c>
      <c r="N9" s="4"/>
    </row>
    <row r="10" spans="1:14" x14ac:dyDescent="0.35">
      <c r="A10" s="1">
        <v>5</v>
      </c>
      <c r="B10" s="2" t="s">
        <v>31</v>
      </c>
      <c r="C10" s="4">
        <v>8360</v>
      </c>
      <c r="D10" s="4">
        <v>9155</v>
      </c>
      <c r="E10" s="4">
        <v>14576</v>
      </c>
      <c r="F10" s="4">
        <v>21413</v>
      </c>
      <c r="G10" s="4">
        <v>25020</v>
      </c>
      <c r="H10" s="4">
        <v>2756</v>
      </c>
      <c r="I10" s="4">
        <v>130956</v>
      </c>
      <c r="J10" s="4">
        <v>32942</v>
      </c>
      <c r="K10" s="4">
        <v>110360</v>
      </c>
      <c r="L10" s="4">
        <v>35747</v>
      </c>
      <c r="M10" s="4">
        <v>19875</v>
      </c>
      <c r="N10" s="4"/>
    </row>
    <row r="11" spans="1:14" x14ac:dyDescent="0.35">
      <c r="A11" s="1">
        <v>6</v>
      </c>
      <c r="B11" s="2" t="s">
        <v>32</v>
      </c>
      <c r="C11" s="4">
        <v>8657</v>
      </c>
      <c r="D11" s="4">
        <v>22478</v>
      </c>
      <c r="E11" s="4">
        <v>11085</v>
      </c>
      <c r="F11" s="4">
        <v>6261</v>
      </c>
      <c r="G11" s="4">
        <v>4659</v>
      </c>
      <c r="H11" s="4">
        <v>4259</v>
      </c>
      <c r="I11" s="4">
        <v>7249</v>
      </c>
      <c r="J11" s="4">
        <v>7305</v>
      </c>
      <c r="K11" s="4">
        <v>3691</v>
      </c>
      <c r="L11" s="4">
        <v>4726</v>
      </c>
      <c r="M11" s="4">
        <v>5470</v>
      </c>
      <c r="N11" s="4"/>
    </row>
    <row r="12" spans="1:14" x14ac:dyDescent="0.35">
      <c r="A12" s="1">
        <v>7</v>
      </c>
      <c r="B12" s="2" t="s">
        <v>33</v>
      </c>
      <c r="C12" s="4">
        <v>11269.95</v>
      </c>
      <c r="D12" s="4">
        <v>7948.92</v>
      </c>
      <c r="E12" s="4">
        <v>9319</v>
      </c>
      <c r="F12" s="4">
        <v>9337</v>
      </c>
      <c r="G12" s="4">
        <v>9222.52</v>
      </c>
      <c r="H12" s="4">
        <v>59930.8</v>
      </c>
      <c r="I12" s="4">
        <v>7487.2300000000005</v>
      </c>
      <c r="J12" s="4">
        <v>10927</v>
      </c>
      <c r="K12" s="4">
        <v>722.46</v>
      </c>
      <c r="L12" s="4">
        <v>9207</v>
      </c>
      <c r="M12" s="4">
        <v>11105</v>
      </c>
      <c r="N12" s="4"/>
    </row>
    <row r="13" spans="1:14" x14ac:dyDescent="0.35">
      <c r="A13" s="1">
        <v>8</v>
      </c>
      <c r="B13" s="2" t="s">
        <v>34</v>
      </c>
      <c r="C13" s="4">
        <v>10243.1</v>
      </c>
      <c r="D13" s="4">
        <v>13617.9</v>
      </c>
      <c r="E13" s="4">
        <v>13964.7</v>
      </c>
      <c r="F13" s="4">
        <v>16148.7</v>
      </c>
      <c r="G13" s="4">
        <v>17899.7</v>
      </c>
      <c r="H13" s="4">
        <v>9301</v>
      </c>
      <c r="I13" s="4">
        <v>9864.0599999999977</v>
      </c>
      <c r="J13" s="4">
        <v>14753.400000000001</v>
      </c>
      <c r="K13" s="4">
        <v>10804</v>
      </c>
      <c r="L13" s="4">
        <v>9976.1</v>
      </c>
      <c r="M13" s="4">
        <v>9470.6</v>
      </c>
      <c r="N13" s="4"/>
    </row>
    <row r="14" spans="1:14" x14ac:dyDescent="0.35">
      <c r="A14" s="22" t="s">
        <v>65</v>
      </c>
      <c r="B14" s="23"/>
      <c r="C14" s="5">
        <f>SUM(C6:C13)</f>
        <v>199207.89</v>
      </c>
      <c r="D14" s="5">
        <f t="shared" ref="D14:N14" si="0">SUM(D6:D13)</f>
        <v>213822.94</v>
      </c>
      <c r="E14" s="5">
        <f t="shared" si="0"/>
        <v>211129.57000000004</v>
      </c>
      <c r="F14" s="5">
        <f t="shared" si="0"/>
        <v>153583.41999999998</v>
      </c>
      <c r="G14" s="5">
        <f t="shared" si="0"/>
        <v>225052.76</v>
      </c>
      <c r="H14" s="5">
        <f t="shared" si="0"/>
        <v>152169.29999999999</v>
      </c>
      <c r="I14" s="5">
        <f t="shared" si="0"/>
        <v>321406.11</v>
      </c>
      <c r="J14" s="5">
        <f t="shared" si="0"/>
        <v>241692.3</v>
      </c>
      <c r="K14" s="5">
        <f t="shared" si="0"/>
        <v>256553.16</v>
      </c>
      <c r="L14" s="5">
        <f t="shared" si="0"/>
        <v>152242.97</v>
      </c>
      <c r="M14" s="5">
        <f t="shared" si="0"/>
        <v>176957.58000000002</v>
      </c>
      <c r="N14" s="5">
        <f t="shared" si="0"/>
        <v>0</v>
      </c>
    </row>
    <row r="15" spans="1:14" x14ac:dyDescent="0.35">
      <c r="A15" s="22" t="s">
        <v>72</v>
      </c>
      <c r="B15" s="23" t="s">
        <v>71</v>
      </c>
      <c r="C15" s="5">
        <f>C14</f>
        <v>199207.89</v>
      </c>
      <c r="D15" s="5">
        <f>C15+D14</f>
        <v>413030.83</v>
      </c>
      <c r="E15" s="6">
        <f t="shared" ref="E15:N15" si="1">D15+E14</f>
        <v>624160.4</v>
      </c>
      <c r="F15" s="5">
        <f t="shared" si="1"/>
        <v>777743.82000000007</v>
      </c>
      <c r="G15" s="5">
        <f t="shared" si="1"/>
        <v>1002796.5800000001</v>
      </c>
      <c r="H15" s="6">
        <f t="shared" si="1"/>
        <v>1154965.8800000001</v>
      </c>
      <c r="I15" s="5">
        <f t="shared" si="1"/>
        <v>1476371.9900000002</v>
      </c>
      <c r="J15" s="5">
        <f t="shared" si="1"/>
        <v>1718064.2900000003</v>
      </c>
      <c r="K15" s="6">
        <f t="shared" si="1"/>
        <v>1974617.4500000002</v>
      </c>
      <c r="L15" s="5">
        <f t="shared" si="1"/>
        <v>2126860.4200000004</v>
      </c>
      <c r="M15" s="5">
        <f t="shared" si="1"/>
        <v>2303818.0000000005</v>
      </c>
      <c r="N15" s="6">
        <f t="shared" si="1"/>
        <v>2303818.0000000005</v>
      </c>
    </row>
    <row r="16" spans="1:14" x14ac:dyDescent="0.35">
      <c r="A16" s="20" t="s">
        <v>66</v>
      </c>
      <c r="B16" s="21"/>
      <c r="C16" s="5"/>
      <c r="D16" s="5"/>
      <c r="E16" s="6">
        <v>550000</v>
      </c>
      <c r="F16" s="5"/>
      <c r="G16" s="5"/>
      <c r="H16" s="6">
        <v>1100000</v>
      </c>
      <c r="I16" s="5"/>
      <c r="J16" s="5"/>
      <c r="K16" s="6">
        <v>1650000</v>
      </c>
      <c r="L16" s="5"/>
      <c r="M16" s="5"/>
      <c r="N16" s="6">
        <v>2220000</v>
      </c>
    </row>
    <row r="17" spans="1:14" x14ac:dyDescent="0.35">
      <c r="A17" s="22" t="s">
        <v>74</v>
      </c>
      <c r="B17" s="23"/>
      <c r="C17" s="1"/>
      <c r="D17" s="1"/>
      <c r="E17" s="1" t="s">
        <v>4</v>
      </c>
      <c r="F17" s="1"/>
      <c r="G17" s="1"/>
      <c r="H17" s="1" t="s">
        <v>8</v>
      </c>
      <c r="I17" s="1"/>
      <c r="J17" s="1"/>
      <c r="K17" s="1" t="s">
        <v>12</v>
      </c>
      <c r="L17" s="1"/>
      <c r="M17" s="1"/>
      <c r="N17" s="1" t="s">
        <v>16</v>
      </c>
    </row>
    <row r="19" spans="1:14" x14ac:dyDescent="0.35">
      <c r="D19" s="8"/>
      <c r="E19" s="8"/>
      <c r="F19" s="8"/>
      <c r="G19" s="8"/>
    </row>
  </sheetData>
  <mergeCells count="9">
    <mergeCell ref="A16:B16"/>
    <mergeCell ref="A17:B17"/>
    <mergeCell ref="A2:N2"/>
    <mergeCell ref="A1:N1"/>
    <mergeCell ref="A4:A5"/>
    <mergeCell ref="B4:B5"/>
    <mergeCell ref="C4:N4"/>
    <mergeCell ref="A14:B14"/>
    <mergeCell ref="A15:B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B00EE-FF39-4961-9FB2-7BD6EC1E2136}">
  <dimension ref="A1:N16"/>
  <sheetViews>
    <sheetView workbookViewId="0">
      <selection activeCell="D8" sqref="D8"/>
    </sheetView>
  </sheetViews>
  <sheetFormatPr defaultRowHeight="14.5" x14ac:dyDescent="0.35"/>
  <cols>
    <col min="1" max="1" width="5.81640625" customWidth="1"/>
    <col min="2" max="2" width="17.90625" customWidth="1"/>
    <col min="3" max="3" width="13.36328125" customWidth="1"/>
    <col min="4" max="4" width="11.1796875" bestFit="1" customWidth="1"/>
    <col min="5" max="5" width="12.6328125" bestFit="1" customWidth="1"/>
    <col min="6" max="6" width="12.453125" customWidth="1"/>
    <col min="7" max="7" width="13.90625" customWidth="1"/>
    <col min="8" max="8" width="14.54296875" customWidth="1"/>
    <col min="9" max="9" width="12.81640625" customWidth="1"/>
    <col min="10" max="10" width="13.453125" customWidth="1"/>
    <col min="11" max="11" width="12.6328125" customWidth="1"/>
    <col min="12" max="12" width="13.90625" customWidth="1"/>
    <col min="13" max="13" width="13.1796875" customWidth="1"/>
    <col min="14" max="14" width="13.36328125" customWidth="1"/>
  </cols>
  <sheetData>
    <row r="1" spans="1:14" x14ac:dyDescent="0.35">
      <c r="A1" s="24" t="s">
        <v>76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3" spans="1:14" x14ac:dyDescent="0.35">
      <c r="A3" s="25" t="s">
        <v>69</v>
      </c>
      <c r="B3" s="25" t="s">
        <v>0</v>
      </c>
      <c r="C3" s="25" t="s">
        <v>70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x14ac:dyDescent="0.35">
      <c r="A4" s="25"/>
      <c r="B4" s="25"/>
      <c r="C4" s="1" t="s">
        <v>1</v>
      </c>
      <c r="D4" s="1" t="s">
        <v>2</v>
      </c>
      <c r="E4" s="1" t="s">
        <v>3</v>
      </c>
      <c r="F4" s="1" t="s">
        <v>5</v>
      </c>
      <c r="G4" s="1" t="s">
        <v>67</v>
      </c>
      <c r="H4" s="1" t="s">
        <v>7</v>
      </c>
      <c r="I4" s="1" t="s">
        <v>9</v>
      </c>
      <c r="J4" s="1" t="s">
        <v>10</v>
      </c>
      <c r="K4" s="1" t="s">
        <v>11</v>
      </c>
      <c r="L4" s="1" t="s">
        <v>13</v>
      </c>
      <c r="M4" s="1" t="s">
        <v>14</v>
      </c>
      <c r="N4" s="1" t="s">
        <v>68</v>
      </c>
    </row>
    <row r="5" spans="1:14" x14ac:dyDescent="0.35">
      <c r="A5" s="1">
        <v>1</v>
      </c>
      <c r="B5" s="2" t="s">
        <v>58</v>
      </c>
      <c r="C5" s="4">
        <v>22740.15</v>
      </c>
      <c r="D5" s="4">
        <v>25980.01</v>
      </c>
      <c r="E5" s="4">
        <v>22397.42</v>
      </c>
      <c r="F5" s="4">
        <v>19087.46</v>
      </c>
      <c r="G5" s="4">
        <v>22545.01</v>
      </c>
      <c r="H5" s="4">
        <v>21435.59</v>
      </c>
      <c r="I5" s="4">
        <v>36404.918614478011</v>
      </c>
      <c r="J5" s="4">
        <v>42774.410863457015</v>
      </c>
      <c r="K5" s="4">
        <v>37450.311889355005</v>
      </c>
      <c r="L5" s="4">
        <v>34747.973333333335</v>
      </c>
      <c r="M5" s="4">
        <v>42056.035000000003</v>
      </c>
      <c r="N5" s="4">
        <v>33510.54</v>
      </c>
    </row>
    <row r="6" spans="1:14" x14ac:dyDescent="0.35">
      <c r="A6" s="1">
        <v>2</v>
      </c>
      <c r="B6" s="2" t="s">
        <v>59</v>
      </c>
      <c r="C6" s="4">
        <v>23687.8</v>
      </c>
      <c r="D6" s="4">
        <v>26463.66</v>
      </c>
      <c r="E6" s="4">
        <v>29345.05</v>
      </c>
      <c r="F6" s="4">
        <v>35826.959999999999</v>
      </c>
      <c r="G6" s="4">
        <v>42875.5</v>
      </c>
      <c r="H6" s="4">
        <v>43733.340000000004</v>
      </c>
      <c r="I6" s="4">
        <v>49110.498567926006</v>
      </c>
      <c r="J6" s="4">
        <v>51356.454326931009</v>
      </c>
      <c r="K6" s="4">
        <v>46306.548851965003</v>
      </c>
      <c r="L6" s="4">
        <v>40704.223333333335</v>
      </c>
      <c r="M6" s="4">
        <v>44293.534999999989</v>
      </c>
      <c r="N6" s="4">
        <v>43421.62</v>
      </c>
    </row>
    <row r="7" spans="1:14" x14ac:dyDescent="0.35">
      <c r="A7" s="1">
        <v>3</v>
      </c>
      <c r="B7" s="2" t="s">
        <v>60</v>
      </c>
      <c r="C7" s="4">
        <v>14404.05</v>
      </c>
      <c r="D7" s="4">
        <v>15837.7</v>
      </c>
      <c r="E7" s="4">
        <v>14952.65</v>
      </c>
      <c r="F7" s="4">
        <v>14933.65</v>
      </c>
      <c r="G7" s="4">
        <v>14609.18</v>
      </c>
      <c r="H7" s="4">
        <v>14347.490000000002</v>
      </c>
      <c r="I7" s="4">
        <v>26857.869145405002</v>
      </c>
      <c r="J7" s="4">
        <v>28108.406518602002</v>
      </c>
      <c r="K7" s="4">
        <v>32185.663010272012</v>
      </c>
      <c r="L7" s="4">
        <v>28912.603333333311</v>
      </c>
      <c r="M7" s="4">
        <v>29651.435000000034</v>
      </c>
      <c r="N7" s="4">
        <v>27124.49</v>
      </c>
    </row>
    <row r="8" spans="1:14" x14ac:dyDescent="0.35">
      <c r="A8" s="1">
        <v>4</v>
      </c>
      <c r="B8" s="2" t="s">
        <v>61</v>
      </c>
      <c r="C8" s="4">
        <v>9440</v>
      </c>
      <c r="D8" s="4">
        <v>10669</v>
      </c>
      <c r="E8" s="4">
        <v>11490</v>
      </c>
      <c r="F8" s="4">
        <v>8820</v>
      </c>
      <c r="G8" s="4">
        <v>11265</v>
      </c>
      <c r="H8" s="4">
        <v>12073</v>
      </c>
      <c r="I8" s="4">
        <v>19156.320673050006</v>
      </c>
      <c r="J8" s="4">
        <v>18205.247447946</v>
      </c>
      <c r="K8" s="4">
        <v>20137.382884117</v>
      </c>
      <c r="L8" s="4">
        <v>21235.093333333331</v>
      </c>
      <c r="M8" s="4">
        <v>22982.014999999999</v>
      </c>
      <c r="N8" s="4">
        <v>77696.03</v>
      </c>
    </row>
    <row r="9" spans="1:14" x14ac:dyDescent="0.35">
      <c r="A9" s="1">
        <v>5</v>
      </c>
      <c r="B9" s="2" t="s">
        <v>62</v>
      </c>
      <c r="C9" s="4">
        <v>53036</v>
      </c>
      <c r="D9" s="4">
        <v>37450</v>
      </c>
      <c r="E9" s="4">
        <v>37893</v>
      </c>
      <c r="F9" s="4">
        <v>66824.399999999994</v>
      </c>
      <c r="G9" s="4">
        <v>41944.4</v>
      </c>
      <c r="H9" s="4">
        <v>39910.469999999994</v>
      </c>
      <c r="I9" s="4">
        <v>35598.160391300007</v>
      </c>
      <c r="J9" s="4">
        <v>36326.287088929988</v>
      </c>
      <c r="K9" s="4">
        <v>30810.688874099997</v>
      </c>
      <c r="L9" s="4">
        <v>24252.123333333329</v>
      </c>
      <c r="M9" s="4">
        <v>26493.334999999999</v>
      </c>
      <c r="N9" s="4">
        <v>17465.12</v>
      </c>
    </row>
    <row r="10" spans="1:14" x14ac:dyDescent="0.35">
      <c r="A10" s="1">
        <v>6</v>
      </c>
      <c r="B10" s="2" t="s">
        <v>63</v>
      </c>
      <c r="C10" s="4">
        <v>345468.21</v>
      </c>
      <c r="D10" s="4">
        <v>23280.75</v>
      </c>
      <c r="E10" s="4">
        <v>20186.66</v>
      </c>
      <c r="F10" s="4">
        <v>8221.85</v>
      </c>
      <c r="G10" s="4">
        <v>19671.060000000001</v>
      </c>
      <c r="H10" s="4">
        <v>20320.838999999996</v>
      </c>
      <c r="I10" s="4">
        <v>29009.029417989997</v>
      </c>
      <c r="J10" s="4">
        <v>31541.951010149998</v>
      </c>
      <c r="K10" s="4">
        <v>28313.983995830011</v>
      </c>
      <c r="L10" s="4">
        <v>31478.723333333342</v>
      </c>
      <c r="M10" s="4">
        <v>40692.654999999999</v>
      </c>
      <c r="N10" s="4">
        <v>38856.480000000003</v>
      </c>
    </row>
    <row r="11" spans="1:14" x14ac:dyDescent="0.35">
      <c r="A11" s="22"/>
      <c r="B11" s="23"/>
      <c r="C11" s="5">
        <f>SUM(C5:C10)</f>
        <v>468776.21</v>
      </c>
      <c r="D11" s="5">
        <f t="shared" ref="D11:N11" si="0">SUM(D5:D10)</f>
        <v>139681.12</v>
      </c>
      <c r="E11" s="5">
        <f t="shared" si="0"/>
        <v>136264.78</v>
      </c>
      <c r="F11" s="5">
        <f t="shared" si="0"/>
        <v>153714.31999999998</v>
      </c>
      <c r="G11" s="5">
        <f t="shared" si="0"/>
        <v>152910.15</v>
      </c>
      <c r="H11" s="5">
        <f t="shared" si="0"/>
        <v>151820.72900000002</v>
      </c>
      <c r="I11" s="5">
        <f t="shared" si="0"/>
        <v>196136.79681014904</v>
      </c>
      <c r="J11" s="5">
        <f t="shared" si="0"/>
        <v>208312.75725601602</v>
      </c>
      <c r="K11" s="5">
        <f t="shared" si="0"/>
        <v>195204.57950563901</v>
      </c>
      <c r="L11" s="5">
        <f t="shared" si="0"/>
        <v>181330.74</v>
      </c>
      <c r="M11" s="5">
        <f t="shared" si="0"/>
        <v>206169.01</v>
      </c>
      <c r="N11" s="5">
        <f t="shared" si="0"/>
        <v>238074.28</v>
      </c>
    </row>
    <row r="12" spans="1:14" x14ac:dyDescent="0.35">
      <c r="A12" s="22" t="s">
        <v>72</v>
      </c>
      <c r="B12" s="23" t="s">
        <v>71</v>
      </c>
      <c r="C12" s="5">
        <f>C11</f>
        <v>468776.21</v>
      </c>
      <c r="D12" s="5">
        <f>C12+D11</f>
        <v>608457.33000000007</v>
      </c>
      <c r="E12" s="6">
        <f t="shared" ref="E12:N12" si="1">D12+E11</f>
        <v>744722.1100000001</v>
      </c>
      <c r="F12" s="5">
        <f t="shared" si="1"/>
        <v>898436.43</v>
      </c>
      <c r="G12" s="5">
        <f t="shared" si="1"/>
        <v>1051346.58</v>
      </c>
      <c r="H12" s="6">
        <f t="shared" si="1"/>
        <v>1203167.3090000001</v>
      </c>
      <c r="I12" s="5">
        <f t="shared" si="1"/>
        <v>1399304.1058101491</v>
      </c>
      <c r="J12" s="5">
        <f t="shared" si="1"/>
        <v>1607616.8630661652</v>
      </c>
      <c r="K12" s="6">
        <f t="shared" si="1"/>
        <v>1802821.4425718042</v>
      </c>
      <c r="L12" s="5">
        <f t="shared" si="1"/>
        <v>1984152.1825718042</v>
      </c>
      <c r="M12" s="5">
        <f t="shared" si="1"/>
        <v>2190321.1925718039</v>
      </c>
      <c r="N12" s="6">
        <f t="shared" si="1"/>
        <v>2428395.4725718037</v>
      </c>
    </row>
    <row r="13" spans="1:14" x14ac:dyDescent="0.35">
      <c r="A13" s="20" t="s">
        <v>66</v>
      </c>
      <c r="B13" s="21"/>
      <c r="C13" s="5"/>
      <c r="D13" s="5"/>
      <c r="E13" s="6">
        <v>600000</v>
      </c>
      <c r="F13" s="5"/>
      <c r="G13" s="5"/>
      <c r="H13" s="6">
        <v>1200000</v>
      </c>
      <c r="I13" s="5"/>
      <c r="J13" s="5"/>
      <c r="K13" s="6">
        <v>1800000</v>
      </c>
      <c r="L13" s="5"/>
      <c r="M13" s="5"/>
      <c r="N13" s="6">
        <v>2420000</v>
      </c>
    </row>
    <row r="14" spans="1:14" x14ac:dyDescent="0.35">
      <c r="A14" s="22" t="s">
        <v>74</v>
      </c>
      <c r="B14" s="23"/>
      <c r="C14" s="1"/>
      <c r="D14" s="1"/>
      <c r="E14" s="1" t="s">
        <v>4</v>
      </c>
      <c r="F14" s="1"/>
      <c r="G14" s="1"/>
      <c r="H14" s="1" t="s">
        <v>8</v>
      </c>
      <c r="I14" s="1"/>
      <c r="J14" s="1"/>
      <c r="K14" s="1" t="s">
        <v>12</v>
      </c>
      <c r="L14" s="1"/>
      <c r="M14" s="1"/>
      <c r="N14" s="1" t="s">
        <v>16</v>
      </c>
    </row>
    <row r="16" spans="1:14" x14ac:dyDescent="0.35">
      <c r="D16" s="8"/>
      <c r="E16" s="8"/>
      <c r="F16" s="8"/>
      <c r="G16" s="8"/>
    </row>
  </sheetData>
  <mergeCells count="8">
    <mergeCell ref="A13:B13"/>
    <mergeCell ref="A14:B14"/>
    <mergeCell ref="A1:N1"/>
    <mergeCell ref="A3:A4"/>
    <mergeCell ref="B3:B4"/>
    <mergeCell ref="C3:N3"/>
    <mergeCell ref="A11:B11"/>
    <mergeCell ref="A12:B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81708-642B-437C-83CE-981DE691EA49}">
  <dimension ref="A1:N16"/>
  <sheetViews>
    <sheetView workbookViewId="0">
      <selection sqref="A1:XFD1"/>
    </sheetView>
  </sheetViews>
  <sheetFormatPr defaultRowHeight="14.5" x14ac:dyDescent="0.35"/>
  <cols>
    <col min="1" max="1" width="5.81640625" customWidth="1"/>
    <col min="2" max="2" width="17.90625" customWidth="1"/>
    <col min="3" max="3" width="13.36328125" customWidth="1"/>
    <col min="4" max="5" width="11.08984375" bestFit="1" customWidth="1"/>
    <col min="6" max="7" width="11" customWidth="1"/>
    <col min="8" max="8" width="14.54296875" customWidth="1"/>
    <col min="9" max="9" width="12.81640625" customWidth="1"/>
    <col min="10" max="10" width="13.453125" customWidth="1"/>
    <col min="11" max="11" width="12.6328125" customWidth="1"/>
    <col min="12" max="12" width="13.90625" customWidth="1"/>
    <col min="13" max="13" width="13.1796875" customWidth="1"/>
    <col min="14" max="14" width="13.36328125" customWidth="1"/>
  </cols>
  <sheetData>
    <row r="1" spans="1:14" x14ac:dyDescent="0.35">
      <c r="A1" s="24" t="s">
        <v>77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3" spans="1:14" x14ac:dyDescent="0.35">
      <c r="A3" s="25" t="s">
        <v>69</v>
      </c>
      <c r="B3" s="25" t="s">
        <v>0</v>
      </c>
      <c r="C3" s="25" t="s">
        <v>70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x14ac:dyDescent="0.35">
      <c r="A4" s="25"/>
      <c r="B4" s="25"/>
      <c r="C4" s="1" t="s">
        <v>1</v>
      </c>
      <c r="D4" s="1" t="s">
        <v>2</v>
      </c>
      <c r="E4" s="1" t="s">
        <v>3</v>
      </c>
      <c r="F4" s="1" t="s">
        <v>5</v>
      </c>
      <c r="G4" s="1" t="s">
        <v>67</v>
      </c>
      <c r="H4" s="1" t="s">
        <v>7</v>
      </c>
      <c r="I4" s="1" t="s">
        <v>9</v>
      </c>
      <c r="J4" s="1" t="s">
        <v>10</v>
      </c>
      <c r="K4" s="1" t="s">
        <v>11</v>
      </c>
      <c r="L4" s="1" t="s">
        <v>13</v>
      </c>
      <c r="M4" s="1" t="s">
        <v>14</v>
      </c>
      <c r="N4" s="1" t="s">
        <v>68</v>
      </c>
    </row>
    <row r="5" spans="1:14" x14ac:dyDescent="0.35">
      <c r="A5" s="1">
        <v>1</v>
      </c>
      <c r="B5" s="2" t="s">
        <v>18</v>
      </c>
      <c r="C5" s="4">
        <v>26498</v>
      </c>
      <c r="D5" s="4">
        <v>26447</v>
      </c>
      <c r="E5" s="4">
        <v>25143</v>
      </c>
      <c r="F5" s="4">
        <v>21121</v>
      </c>
      <c r="G5" s="4">
        <v>25473</v>
      </c>
      <c r="H5" s="4">
        <v>15734</v>
      </c>
      <c r="I5" s="4">
        <v>17261</v>
      </c>
      <c r="J5" s="4">
        <v>6820</v>
      </c>
      <c r="K5" s="4">
        <v>9623</v>
      </c>
      <c r="L5" s="4">
        <v>12572.2</v>
      </c>
      <c r="M5" s="4">
        <v>12273.5</v>
      </c>
      <c r="N5" s="4"/>
    </row>
    <row r="6" spans="1:14" x14ac:dyDescent="0.35">
      <c r="A6" s="1">
        <v>2</v>
      </c>
      <c r="B6" s="2" t="s">
        <v>19</v>
      </c>
      <c r="C6" s="4">
        <v>12351</v>
      </c>
      <c r="D6" s="4">
        <v>8345</v>
      </c>
      <c r="E6" s="4">
        <v>71003.759999999995</v>
      </c>
      <c r="F6" s="4">
        <v>108985.24</v>
      </c>
      <c r="G6" s="4">
        <v>72684.240000000005</v>
      </c>
      <c r="H6" s="4">
        <v>16376.4</v>
      </c>
      <c r="I6" s="4">
        <v>26157.54</v>
      </c>
      <c r="J6" s="4">
        <v>303512</v>
      </c>
      <c r="K6" s="4">
        <v>15582.5</v>
      </c>
      <c r="L6" s="4">
        <v>22845</v>
      </c>
      <c r="M6" s="4">
        <v>24895.200000000001</v>
      </c>
      <c r="N6" s="4"/>
    </row>
    <row r="7" spans="1:14" x14ac:dyDescent="0.35">
      <c r="A7" s="1">
        <v>3</v>
      </c>
      <c r="B7" s="2" t="s">
        <v>20</v>
      </c>
      <c r="C7" s="4">
        <v>4883.01</v>
      </c>
      <c r="D7" s="4">
        <v>4886.5</v>
      </c>
      <c r="E7" s="4">
        <v>8605.11</v>
      </c>
      <c r="F7" s="4">
        <v>5987</v>
      </c>
      <c r="G7" s="4">
        <v>9220.5</v>
      </c>
      <c r="H7" s="4">
        <v>13840</v>
      </c>
      <c r="I7" s="4">
        <v>10807.2</v>
      </c>
      <c r="J7" s="4">
        <v>10567.36</v>
      </c>
      <c r="K7" s="4">
        <v>15039.5</v>
      </c>
      <c r="L7" s="4">
        <v>11695.5</v>
      </c>
      <c r="M7" s="4">
        <v>5924.9</v>
      </c>
      <c r="N7" s="4"/>
    </row>
    <row r="8" spans="1:14" x14ac:dyDescent="0.35">
      <c r="A8" s="1">
        <v>4</v>
      </c>
      <c r="B8" s="2" t="s">
        <v>21</v>
      </c>
      <c r="C8" s="4">
        <v>21815</v>
      </c>
      <c r="D8" s="4">
        <v>32172</v>
      </c>
      <c r="E8" s="4">
        <v>22086</v>
      </c>
      <c r="F8" s="4">
        <v>37427.5</v>
      </c>
      <c r="G8" s="4">
        <v>34014.300000000003</v>
      </c>
      <c r="H8" s="4">
        <v>17537</v>
      </c>
      <c r="I8" s="4">
        <v>36841.5</v>
      </c>
      <c r="J8" s="4">
        <v>51519.4</v>
      </c>
      <c r="K8" s="4">
        <v>14152.3</v>
      </c>
      <c r="L8" s="4">
        <v>18319.800000000003</v>
      </c>
      <c r="M8" s="4">
        <v>20241</v>
      </c>
      <c r="N8" s="4"/>
    </row>
    <row r="9" spans="1:14" x14ac:dyDescent="0.35">
      <c r="A9" s="1">
        <v>5</v>
      </c>
      <c r="B9" s="2" t="s">
        <v>22</v>
      </c>
      <c r="C9" s="4">
        <v>19746.7</v>
      </c>
      <c r="D9" s="4">
        <v>13053</v>
      </c>
      <c r="E9" s="4">
        <v>16753.3</v>
      </c>
      <c r="F9" s="4">
        <v>11574</v>
      </c>
      <c r="G9" s="4">
        <v>13995.5</v>
      </c>
      <c r="H9" s="4">
        <v>6208</v>
      </c>
      <c r="I9" s="4">
        <v>2418.5</v>
      </c>
      <c r="J9" s="4">
        <v>1019</v>
      </c>
      <c r="K9" s="4">
        <v>4137.5</v>
      </c>
      <c r="L9" s="4">
        <v>18383.8</v>
      </c>
      <c r="M9" s="4">
        <v>16220.7</v>
      </c>
      <c r="N9" s="4"/>
    </row>
    <row r="10" spans="1:14" x14ac:dyDescent="0.35">
      <c r="A10" s="1">
        <v>6</v>
      </c>
      <c r="B10" s="2" t="s">
        <v>23</v>
      </c>
      <c r="C10" s="4">
        <v>21632.2</v>
      </c>
      <c r="D10" s="4">
        <v>19949.8</v>
      </c>
      <c r="E10" s="4">
        <v>24651.599999999999</v>
      </c>
      <c r="F10" s="4">
        <v>19575.5</v>
      </c>
      <c r="G10" s="4">
        <v>26729</v>
      </c>
      <c r="H10" s="4">
        <v>17780.2</v>
      </c>
      <c r="I10" s="4">
        <v>28500.3</v>
      </c>
      <c r="J10" s="4">
        <v>24294.9</v>
      </c>
      <c r="K10" s="4">
        <v>26469.200000000001</v>
      </c>
      <c r="L10" s="4">
        <v>29684</v>
      </c>
      <c r="M10" s="4">
        <v>26369.9</v>
      </c>
      <c r="N10" s="4"/>
    </row>
    <row r="11" spans="1:14" x14ac:dyDescent="0.35">
      <c r="A11" s="1">
        <v>7</v>
      </c>
      <c r="B11" s="2" t="s">
        <v>24</v>
      </c>
      <c r="C11" s="4">
        <v>5350.5</v>
      </c>
      <c r="D11" s="4">
        <v>16898.5</v>
      </c>
      <c r="E11" s="4">
        <v>9645.5</v>
      </c>
      <c r="F11" s="4">
        <v>5217</v>
      </c>
      <c r="G11" s="4">
        <v>9823.5</v>
      </c>
      <c r="H11" s="4">
        <v>4824</v>
      </c>
      <c r="I11" s="4">
        <v>10644.5</v>
      </c>
      <c r="J11" s="4">
        <v>8101.5</v>
      </c>
      <c r="K11" s="4">
        <v>7093.6</v>
      </c>
      <c r="L11" s="4">
        <v>11145.5</v>
      </c>
      <c r="M11" s="4">
        <v>9795.5</v>
      </c>
      <c r="N11" s="4"/>
    </row>
    <row r="12" spans="1:14" x14ac:dyDescent="0.35">
      <c r="A12" s="1">
        <v>8</v>
      </c>
      <c r="B12" s="2" t="s">
        <v>25</v>
      </c>
      <c r="C12" s="4">
        <v>11252.5</v>
      </c>
      <c r="D12" s="4">
        <v>16574</v>
      </c>
      <c r="E12" s="4">
        <v>55157.5</v>
      </c>
      <c r="F12" s="4">
        <v>12754</v>
      </c>
      <c r="G12" s="4">
        <v>17418.900000000001</v>
      </c>
      <c r="H12" s="4">
        <v>12332.7</v>
      </c>
      <c r="I12" s="4">
        <v>27631.25</v>
      </c>
      <c r="J12" s="4">
        <v>21939</v>
      </c>
      <c r="K12" s="4">
        <v>20800.300000000003</v>
      </c>
      <c r="L12" s="4">
        <v>18559</v>
      </c>
      <c r="M12" s="4">
        <v>19983.5</v>
      </c>
      <c r="N12" s="4"/>
    </row>
    <row r="13" spans="1:14" x14ac:dyDescent="0.35">
      <c r="A13" s="22" t="s">
        <v>65</v>
      </c>
      <c r="B13" s="23"/>
      <c r="C13" s="5">
        <f>SUM(C5:C12)</f>
        <v>123528.91</v>
      </c>
      <c r="D13" s="5">
        <f t="shared" ref="D13:N13" si="0">SUM(D5:D12)</f>
        <v>138325.79999999999</v>
      </c>
      <c r="E13" s="5">
        <f t="shared" si="0"/>
        <v>233045.77</v>
      </c>
      <c r="F13" s="5">
        <f t="shared" si="0"/>
        <v>222641.24</v>
      </c>
      <c r="G13" s="5">
        <f t="shared" si="0"/>
        <v>209358.94</v>
      </c>
      <c r="H13" s="5">
        <f t="shared" si="0"/>
        <v>104632.29999999999</v>
      </c>
      <c r="I13" s="5">
        <f t="shared" si="0"/>
        <v>160261.79</v>
      </c>
      <c r="J13" s="5">
        <f t="shared" si="0"/>
        <v>427773.16000000003</v>
      </c>
      <c r="K13" s="5">
        <f t="shared" si="0"/>
        <v>112897.90000000001</v>
      </c>
      <c r="L13" s="5">
        <f t="shared" si="0"/>
        <v>143204.79999999999</v>
      </c>
      <c r="M13" s="5">
        <f t="shared" si="0"/>
        <v>135704.20000000001</v>
      </c>
      <c r="N13" s="5">
        <f t="shared" si="0"/>
        <v>0</v>
      </c>
    </row>
    <row r="14" spans="1:14" x14ac:dyDescent="0.35">
      <c r="A14" s="22" t="s">
        <v>72</v>
      </c>
      <c r="B14" s="23" t="s">
        <v>71</v>
      </c>
      <c r="C14" s="5">
        <f>C13</f>
        <v>123528.91</v>
      </c>
      <c r="D14" s="5">
        <f>C14+D13</f>
        <v>261854.71</v>
      </c>
      <c r="E14" s="6">
        <f t="shared" ref="E14:N14" si="1">D14+E13</f>
        <v>494900.47999999998</v>
      </c>
      <c r="F14" s="5">
        <f t="shared" si="1"/>
        <v>717541.72</v>
      </c>
      <c r="G14" s="5">
        <f t="shared" si="1"/>
        <v>926900.65999999992</v>
      </c>
      <c r="H14" s="6">
        <f t="shared" si="1"/>
        <v>1031532.96</v>
      </c>
      <c r="I14" s="5">
        <f t="shared" si="1"/>
        <v>1191794.75</v>
      </c>
      <c r="J14" s="5">
        <f t="shared" si="1"/>
        <v>1619567.9100000001</v>
      </c>
      <c r="K14" s="6">
        <f t="shared" si="1"/>
        <v>1732465.81</v>
      </c>
      <c r="L14" s="5">
        <f t="shared" si="1"/>
        <v>1875670.61</v>
      </c>
      <c r="M14" s="5">
        <f t="shared" si="1"/>
        <v>2011374.81</v>
      </c>
      <c r="N14" s="6">
        <f t="shared" si="1"/>
        <v>2011374.81</v>
      </c>
    </row>
    <row r="15" spans="1:14" x14ac:dyDescent="0.35">
      <c r="A15" s="20" t="s">
        <v>66</v>
      </c>
      <c r="B15" s="21"/>
      <c r="C15" s="5"/>
      <c r="D15" s="5"/>
      <c r="E15" s="6">
        <v>425000</v>
      </c>
      <c r="F15" s="5"/>
      <c r="G15" s="5"/>
      <c r="H15" s="6">
        <v>850000</v>
      </c>
      <c r="I15" s="5"/>
      <c r="J15" s="5"/>
      <c r="K15" s="6">
        <v>1275000</v>
      </c>
      <c r="L15" s="5"/>
      <c r="M15" s="5"/>
      <c r="N15" s="6">
        <v>1720000</v>
      </c>
    </row>
    <row r="16" spans="1:14" x14ac:dyDescent="0.35">
      <c r="A16" s="22" t="s">
        <v>74</v>
      </c>
      <c r="B16" s="23"/>
      <c r="C16" s="1"/>
      <c r="D16" s="1"/>
      <c r="E16" s="1" t="s">
        <v>4</v>
      </c>
      <c r="F16" s="1"/>
      <c r="G16" s="1"/>
      <c r="H16" s="1" t="s">
        <v>8</v>
      </c>
      <c r="I16" s="1"/>
      <c r="J16" s="1"/>
      <c r="K16" s="1" t="s">
        <v>12</v>
      </c>
      <c r="L16" s="1"/>
      <c r="M16" s="1"/>
      <c r="N16" s="1" t="s">
        <v>16</v>
      </c>
    </row>
  </sheetData>
  <mergeCells count="8">
    <mergeCell ref="A15:B15"/>
    <mergeCell ref="A16:B16"/>
    <mergeCell ref="B3:B4"/>
    <mergeCell ref="A1:N1"/>
    <mergeCell ref="A3:A4"/>
    <mergeCell ref="C3:N3"/>
    <mergeCell ref="A13:B13"/>
    <mergeCell ref="A14:B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636C7-A4A9-4160-97A7-0C208BBCFAAC}">
  <dimension ref="A1:N21"/>
  <sheetViews>
    <sheetView topLeftCell="A2" workbookViewId="0">
      <selection activeCell="I8" sqref="I8"/>
    </sheetView>
  </sheetViews>
  <sheetFormatPr defaultRowHeight="14.5" x14ac:dyDescent="0.35"/>
  <cols>
    <col min="1" max="1" width="5.81640625" customWidth="1"/>
    <col min="2" max="2" width="17.90625" customWidth="1"/>
    <col min="3" max="3" width="13.36328125" customWidth="1"/>
    <col min="4" max="4" width="11.1796875" bestFit="1" customWidth="1"/>
    <col min="5" max="5" width="12.6328125" bestFit="1" customWidth="1"/>
    <col min="6" max="6" width="12.453125" customWidth="1"/>
    <col min="7" max="7" width="13.90625" customWidth="1"/>
    <col min="8" max="8" width="14.54296875" customWidth="1"/>
    <col min="9" max="9" width="12.81640625" customWidth="1"/>
    <col min="10" max="10" width="13.453125" customWidth="1"/>
    <col min="11" max="11" width="12.6328125" customWidth="1"/>
    <col min="12" max="12" width="13.90625" customWidth="1"/>
    <col min="13" max="13" width="13.1796875" customWidth="1"/>
    <col min="14" max="14" width="13.36328125" customWidth="1"/>
  </cols>
  <sheetData>
    <row r="1" spans="1:14" x14ac:dyDescent="0.35">
      <c r="A1" s="24" t="s">
        <v>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35">
      <c r="A2" s="24" t="s">
        <v>79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4" spans="1:14" x14ac:dyDescent="0.35">
      <c r="A4" s="25" t="s">
        <v>69</v>
      </c>
      <c r="B4" s="25" t="s">
        <v>0</v>
      </c>
      <c r="C4" s="25" t="s">
        <v>70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x14ac:dyDescent="0.35">
      <c r="A5" s="25"/>
      <c r="B5" s="25"/>
      <c r="C5" s="1" t="s">
        <v>1</v>
      </c>
      <c r="D5" s="1" t="s">
        <v>2</v>
      </c>
      <c r="E5" s="1" t="s">
        <v>3</v>
      </c>
      <c r="F5" s="1" t="s">
        <v>5</v>
      </c>
      <c r="G5" s="1" t="s">
        <v>67</v>
      </c>
      <c r="H5" s="1" t="s">
        <v>7</v>
      </c>
      <c r="I5" s="1" t="s">
        <v>9</v>
      </c>
      <c r="J5" s="1" t="s">
        <v>10</v>
      </c>
      <c r="K5" s="1" t="s">
        <v>11</v>
      </c>
      <c r="L5" s="1" t="s">
        <v>13</v>
      </c>
      <c r="M5" s="1" t="s">
        <v>14</v>
      </c>
      <c r="N5" s="1" t="s">
        <v>68</v>
      </c>
    </row>
    <row r="6" spans="1:14" x14ac:dyDescent="0.35">
      <c r="A6" s="1">
        <v>1</v>
      </c>
      <c r="B6" s="7" t="s">
        <v>36</v>
      </c>
      <c r="C6" s="4">
        <v>15992.6</v>
      </c>
      <c r="D6" s="4">
        <v>12109.6</v>
      </c>
      <c r="E6" s="4">
        <v>9087.6</v>
      </c>
      <c r="F6" s="4">
        <v>3844.3</v>
      </c>
      <c r="G6" s="4">
        <v>19711.900000000001</v>
      </c>
      <c r="H6" s="4">
        <v>6543</v>
      </c>
      <c r="I6" s="4">
        <v>12996.499999999998</v>
      </c>
      <c r="J6" s="4">
        <v>10820.599999999999</v>
      </c>
      <c r="K6" s="4">
        <v>9081.4000000000015</v>
      </c>
      <c r="L6" s="4">
        <v>9602.5000000000018</v>
      </c>
      <c r="M6" s="4">
        <v>8479.7000000000007</v>
      </c>
      <c r="N6" s="4"/>
    </row>
    <row r="7" spans="1:14" x14ac:dyDescent="0.35">
      <c r="A7" s="1">
        <v>2</v>
      </c>
      <c r="B7" s="7" t="s">
        <v>37</v>
      </c>
      <c r="C7" s="4">
        <v>11124.92</v>
      </c>
      <c r="D7" s="4">
        <v>6864.11</v>
      </c>
      <c r="E7" s="4">
        <v>3774.22</v>
      </c>
      <c r="F7" s="4">
        <v>2494.79</v>
      </c>
      <c r="G7" s="4">
        <v>10229.84</v>
      </c>
      <c r="H7" s="4">
        <v>2149.2800000000002</v>
      </c>
      <c r="I7" s="4">
        <v>5840.7000000000007</v>
      </c>
      <c r="J7" s="4">
        <v>5501.9999999999991</v>
      </c>
      <c r="K7" s="4">
        <v>3066.0700000000006</v>
      </c>
      <c r="L7" s="4">
        <v>8111.0499999999993</v>
      </c>
      <c r="M7" s="4">
        <v>6920.6</v>
      </c>
      <c r="N7" s="4"/>
    </row>
    <row r="8" spans="1:14" x14ac:dyDescent="0.35">
      <c r="A8" s="1">
        <v>3</v>
      </c>
      <c r="B8" s="7" t="s">
        <v>38</v>
      </c>
      <c r="C8" s="4">
        <v>10063.9</v>
      </c>
      <c r="D8" s="4">
        <v>7040.3</v>
      </c>
      <c r="E8" s="4">
        <v>7500.5</v>
      </c>
      <c r="F8" s="4">
        <v>7205.8</v>
      </c>
      <c r="G8" s="4">
        <v>12842.2</v>
      </c>
      <c r="H8" s="4">
        <v>8458.2999999999993</v>
      </c>
      <c r="I8" s="4">
        <v>15544.899999999998</v>
      </c>
      <c r="J8" s="4">
        <v>21493.899999999994</v>
      </c>
      <c r="K8" s="4">
        <v>10243.65</v>
      </c>
      <c r="L8" s="4">
        <v>16342.350000000004</v>
      </c>
      <c r="M8" s="4">
        <v>8992.3999999999978</v>
      </c>
      <c r="N8" s="4"/>
    </row>
    <row r="9" spans="1:14" x14ac:dyDescent="0.35">
      <c r="A9" s="1">
        <v>4</v>
      </c>
      <c r="B9" s="7" t="s">
        <v>39</v>
      </c>
      <c r="C9" s="4">
        <v>11391.28</v>
      </c>
      <c r="D9" s="4">
        <v>4139.1000000000004</v>
      </c>
      <c r="E9" s="4">
        <v>1086.3599999999999</v>
      </c>
      <c r="F9" s="4">
        <v>2062.5</v>
      </c>
      <c r="G9" s="4">
        <v>11737.5</v>
      </c>
      <c r="H9" s="4">
        <v>7455.8</v>
      </c>
      <c r="I9" s="4">
        <v>3383.67</v>
      </c>
      <c r="J9" s="4">
        <v>7307.63</v>
      </c>
      <c r="K9" s="4">
        <v>2381.4500000000003</v>
      </c>
      <c r="L9" s="4">
        <v>2324.9700000000003</v>
      </c>
      <c r="M9" s="4">
        <v>3060.6</v>
      </c>
      <c r="N9" s="4"/>
    </row>
    <row r="10" spans="1:14" x14ac:dyDescent="0.35">
      <c r="A10" s="1">
        <v>5</v>
      </c>
      <c r="B10" s="7" t="s">
        <v>40</v>
      </c>
      <c r="C10" s="4">
        <v>24079.79</v>
      </c>
      <c r="D10" s="4">
        <v>24432.63</v>
      </c>
      <c r="E10" s="4">
        <v>15241.63</v>
      </c>
      <c r="F10" s="4">
        <v>12972.84</v>
      </c>
      <c r="G10" s="4">
        <v>24554.78</v>
      </c>
      <c r="H10" s="4">
        <v>14562.94</v>
      </c>
      <c r="I10" s="4">
        <v>16139.7</v>
      </c>
      <c r="J10" s="4">
        <v>9027.89</v>
      </c>
      <c r="K10" s="4">
        <v>13697.350000000002</v>
      </c>
      <c r="L10" s="4">
        <v>8113.3200000000015</v>
      </c>
      <c r="M10" s="4">
        <v>11697.82</v>
      </c>
      <c r="N10" s="4"/>
    </row>
    <row r="11" spans="1:14" x14ac:dyDescent="0.35">
      <c r="A11" s="1">
        <v>6</v>
      </c>
      <c r="B11" s="7" t="s">
        <v>41</v>
      </c>
      <c r="C11" s="4">
        <v>24046.799999999999</v>
      </c>
      <c r="D11" s="4">
        <v>25303.8</v>
      </c>
      <c r="E11" s="4">
        <v>12380.13</v>
      </c>
      <c r="F11" s="4">
        <v>10353.120000000001</v>
      </c>
      <c r="G11" s="4">
        <v>22208.03</v>
      </c>
      <c r="H11" s="4">
        <v>12184.84</v>
      </c>
      <c r="I11" s="4">
        <v>22145.9</v>
      </c>
      <c r="J11" s="4">
        <v>23815.78999999999</v>
      </c>
      <c r="K11" s="4">
        <v>16876.02</v>
      </c>
      <c r="L11" s="4">
        <v>23049.609999999993</v>
      </c>
      <c r="M11" s="4">
        <v>22312.000000000004</v>
      </c>
      <c r="N11" s="4"/>
    </row>
    <row r="12" spans="1:14" x14ac:dyDescent="0.35">
      <c r="A12" s="1">
        <v>7</v>
      </c>
      <c r="B12" s="7" t="s">
        <v>42</v>
      </c>
      <c r="C12" s="4">
        <v>7709.36</v>
      </c>
      <c r="D12" s="4">
        <v>2609.2399999999998</v>
      </c>
      <c r="E12" s="4">
        <v>1506.26</v>
      </c>
      <c r="F12" s="4">
        <v>2225.6999999999998</v>
      </c>
      <c r="G12" s="4">
        <v>1218.5</v>
      </c>
      <c r="H12" s="4">
        <v>4114.3999999999996</v>
      </c>
      <c r="I12" s="4">
        <v>6613.1999999999989</v>
      </c>
      <c r="J12" s="4">
        <v>23104.13</v>
      </c>
      <c r="K12" s="4">
        <v>17124.829999999998</v>
      </c>
      <c r="L12" s="4">
        <v>18866.55</v>
      </c>
      <c r="M12" s="4">
        <v>21621.009999999995</v>
      </c>
      <c r="N12" s="4"/>
    </row>
    <row r="13" spans="1:14" x14ac:dyDescent="0.35">
      <c r="A13" s="1">
        <v>8</v>
      </c>
      <c r="B13" s="7" t="s">
        <v>43</v>
      </c>
      <c r="C13" s="4">
        <v>6391.68</v>
      </c>
      <c r="D13" s="4">
        <v>8827.7999999999993</v>
      </c>
      <c r="E13" s="4">
        <v>1926.9</v>
      </c>
      <c r="F13" s="4">
        <v>3803.67</v>
      </c>
      <c r="G13" s="4">
        <v>9504.27</v>
      </c>
      <c r="H13" s="4">
        <v>2116.66</v>
      </c>
      <c r="I13" s="4">
        <v>9518.4000000000015</v>
      </c>
      <c r="J13" s="4">
        <v>7532.7</v>
      </c>
      <c r="K13" s="4">
        <v>4762.6850000000004</v>
      </c>
      <c r="L13" s="4">
        <v>8438.06</v>
      </c>
      <c r="M13" s="4">
        <v>8950.4900000000016</v>
      </c>
      <c r="N13" s="4"/>
    </row>
    <row r="14" spans="1:14" x14ac:dyDescent="0.35">
      <c r="A14" s="1">
        <v>9</v>
      </c>
      <c r="B14" s="7" t="s">
        <v>44</v>
      </c>
      <c r="C14" s="4">
        <v>7031.16</v>
      </c>
      <c r="D14" s="4">
        <v>5903</v>
      </c>
      <c r="E14" s="4">
        <v>4841.17</v>
      </c>
      <c r="F14" s="4">
        <v>3444.85</v>
      </c>
      <c r="G14" s="4">
        <v>13112.59</v>
      </c>
      <c r="H14" s="4">
        <v>11490.45</v>
      </c>
      <c r="I14" s="4">
        <v>14182.800000000003</v>
      </c>
      <c r="J14" s="4">
        <v>15929.249999999998</v>
      </c>
      <c r="K14" s="4">
        <v>6234.38</v>
      </c>
      <c r="L14" s="4">
        <v>13022.029999999999</v>
      </c>
      <c r="M14" s="4">
        <v>16293</v>
      </c>
      <c r="N14" s="4"/>
    </row>
    <row r="15" spans="1:14" x14ac:dyDescent="0.35">
      <c r="A15" s="1">
        <v>10</v>
      </c>
      <c r="B15" s="7" t="s">
        <v>45</v>
      </c>
      <c r="C15" s="4">
        <v>14283.9</v>
      </c>
      <c r="D15" s="4">
        <v>11688.8</v>
      </c>
      <c r="E15" s="4">
        <v>11951.1</v>
      </c>
      <c r="F15" s="4">
        <v>6863.6</v>
      </c>
      <c r="G15" s="4">
        <v>7116.1</v>
      </c>
      <c r="H15" s="4">
        <v>1831.1</v>
      </c>
      <c r="I15" s="4">
        <v>7324</v>
      </c>
      <c r="J15" s="4">
        <v>5164.2000000000016</v>
      </c>
      <c r="K15" s="4">
        <v>2760.7</v>
      </c>
      <c r="L15" s="4">
        <v>6882.0000000000009</v>
      </c>
      <c r="M15" s="4">
        <v>4578</v>
      </c>
      <c r="N15" s="4"/>
    </row>
    <row r="16" spans="1:14" x14ac:dyDescent="0.35">
      <c r="A16" s="22" t="s">
        <v>65</v>
      </c>
      <c r="B16" s="23"/>
      <c r="C16" s="5">
        <f>SUM(C6:C15)</f>
        <v>132115.38999999998</v>
      </c>
      <c r="D16" s="5">
        <f t="shared" ref="D16:N16" si="0">SUM(D6:D15)</f>
        <v>108918.38000000002</v>
      </c>
      <c r="E16" s="5">
        <f t="shared" si="0"/>
        <v>69295.87</v>
      </c>
      <c r="F16" s="5">
        <f t="shared" si="0"/>
        <v>55271.169999999991</v>
      </c>
      <c r="G16" s="5">
        <f t="shared" si="0"/>
        <v>132235.71</v>
      </c>
      <c r="H16" s="5">
        <f t="shared" si="0"/>
        <v>70906.77</v>
      </c>
      <c r="I16" s="5">
        <f t="shared" si="0"/>
        <v>113689.77</v>
      </c>
      <c r="J16" s="5">
        <f t="shared" si="0"/>
        <v>129698.08999999998</v>
      </c>
      <c r="K16" s="5">
        <f t="shared" si="0"/>
        <v>86228.535000000003</v>
      </c>
      <c r="L16" s="5">
        <f t="shared" si="0"/>
        <v>114752.44</v>
      </c>
      <c r="M16" s="5">
        <f t="shared" si="0"/>
        <v>112905.62</v>
      </c>
      <c r="N16" s="5">
        <f t="shared" si="0"/>
        <v>0</v>
      </c>
    </row>
    <row r="17" spans="1:14" x14ac:dyDescent="0.35">
      <c r="A17" s="22" t="s">
        <v>72</v>
      </c>
      <c r="B17" s="23" t="s">
        <v>71</v>
      </c>
      <c r="C17" s="5">
        <f>C16</f>
        <v>132115.38999999998</v>
      </c>
      <c r="D17" s="5">
        <f>C17+D16</f>
        <v>241033.77000000002</v>
      </c>
      <c r="E17" s="6">
        <f t="shared" ref="E17:N17" si="1">D17+E16</f>
        <v>310329.64</v>
      </c>
      <c r="F17" s="5">
        <f t="shared" si="1"/>
        <v>365600.81</v>
      </c>
      <c r="G17" s="5">
        <f t="shared" si="1"/>
        <v>497836.52</v>
      </c>
      <c r="H17" s="6">
        <f t="shared" si="1"/>
        <v>568743.29</v>
      </c>
      <c r="I17" s="5">
        <f t="shared" si="1"/>
        <v>682433.06</v>
      </c>
      <c r="J17" s="5">
        <f t="shared" si="1"/>
        <v>812131.15</v>
      </c>
      <c r="K17" s="6">
        <f t="shared" si="1"/>
        <v>898359.68500000006</v>
      </c>
      <c r="L17" s="5">
        <f t="shared" si="1"/>
        <v>1013112.125</v>
      </c>
      <c r="M17" s="5">
        <f t="shared" si="1"/>
        <v>1126017.7450000001</v>
      </c>
      <c r="N17" s="6">
        <f t="shared" si="1"/>
        <v>1126017.7450000001</v>
      </c>
    </row>
    <row r="18" spans="1:14" x14ac:dyDescent="0.35">
      <c r="A18" s="20" t="s">
        <v>66</v>
      </c>
      <c r="B18" s="21"/>
      <c r="C18" s="5"/>
      <c r="D18" s="5"/>
      <c r="E18" s="6">
        <v>260000</v>
      </c>
      <c r="F18" s="5"/>
      <c r="G18" s="5"/>
      <c r="H18" s="6">
        <v>520000</v>
      </c>
      <c r="I18" s="5"/>
      <c r="J18" s="5"/>
      <c r="K18" s="6">
        <v>780000</v>
      </c>
      <c r="L18" s="5"/>
      <c r="M18" s="5"/>
      <c r="N18" s="6">
        <v>1060000</v>
      </c>
    </row>
    <row r="19" spans="1:14" x14ac:dyDescent="0.35">
      <c r="A19" s="22" t="s">
        <v>74</v>
      </c>
      <c r="B19" s="23"/>
      <c r="C19" s="1"/>
      <c r="D19" s="1"/>
      <c r="E19" s="1" t="s">
        <v>4</v>
      </c>
      <c r="F19" s="1"/>
      <c r="G19" s="1"/>
      <c r="H19" s="1" t="s">
        <v>8</v>
      </c>
      <c r="I19" s="1"/>
      <c r="J19" s="1"/>
      <c r="K19" s="1" t="s">
        <v>12</v>
      </c>
      <c r="L19" s="1"/>
      <c r="M19" s="1"/>
      <c r="N19" s="1" t="s">
        <v>16</v>
      </c>
    </row>
    <row r="21" spans="1:14" x14ac:dyDescent="0.35">
      <c r="D21" s="8"/>
      <c r="E21" s="8"/>
      <c r="F21" s="8"/>
      <c r="G21" s="8"/>
    </row>
  </sheetData>
  <mergeCells count="9">
    <mergeCell ref="A18:B18"/>
    <mergeCell ref="A19:B19"/>
    <mergeCell ref="A2:N2"/>
    <mergeCell ref="A1:N1"/>
    <mergeCell ref="A4:A5"/>
    <mergeCell ref="B4:B5"/>
    <mergeCell ref="C4:N4"/>
    <mergeCell ref="A16:B16"/>
    <mergeCell ref="A17:B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0DE79-6320-4A37-BDB3-074690C22D9B}">
  <dimension ref="A1:N21"/>
  <sheetViews>
    <sheetView topLeftCell="A2" workbookViewId="0">
      <selection activeCell="J21" sqref="F21:J21"/>
    </sheetView>
  </sheetViews>
  <sheetFormatPr defaultRowHeight="14.5" x14ac:dyDescent="0.35"/>
  <cols>
    <col min="1" max="1" width="5.81640625" customWidth="1"/>
    <col min="2" max="2" width="17.90625" customWidth="1"/>
    <col min="3" max="3" width="13.36328125" customWidth="1"/>
    <col min="4" max="4" width="11.1796875" bestFit="1" customWidth="1"/>
    <col min="5" max="5" width="12.6328125" bestFit="1" customWidth="1"/>
    <col min="6" max="6" width="12.453125" customWidth="1"/>
    <col min="7" max="7" width="13.90625" customWidth="1"/>
    <col min="8" max="8" width="14.54296875" customWidth="1"/>
    <col min="9" max="9" width="12.81640625" customWidth="1"/>
    <col min="10" max="10" width="13.453125" customWidth="1"/>
    <col min="11" max="11" width="12.6328125" customWidth="1"/>
    <col min="12" max="12" width="13.90625" customWidth="1"/>
    <col min="13" max="13" width="13.1796875" customWidth="1"/>
    <col min="14" max="14" width="13.36328125" customWidth="1"/>
  </cols>
  <sheetData>
    <row r="1" spans="1:14" x14ac:dyDescent="0.35">
      <c r="A1" s="24" t="s">
        <v>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35">
      <c r="A2" s="24" t="s">
        <v>78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4" spans="1:14" x14ac:dyDescent="0.35">
      <c r="A4" s="25" t="s">
        <v>69</v>
      </c>
      <c r="B4" s="25" t="s">
        <v>0</v>
      </c>
      <c r="C4" s="25" t="s">
        <v>70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x14ac:dyDescent="0.35">
      <c r="A5" s="25"/>
      <c r="B5" s="25"/>
      <c r="C5" s="1" t="s">
        <v>1</v>
      </c>
      <c r="D5" s="1" t="s">
        <v>2</v>
      </c>
      <c r="E5" s="1" t="s">
        <v>3</v>
      </c>
      <c r="F5" s="1" t="s">
        <v>5</v>
      </c>
      <c r="G5" s="1" t="s">
        <v>67</v>
      </c>
      <c r="H5" s="1" t="s">
        <v>7</v>
      </c>
      <c r="I5" s="1" t="s">
        <v>9</v>
      </c>
      <c r="J5" s="1" t="s">
        <v>10</v>
      </c>
      <c r="K5" s="1" t="s">
        <v>11</v>
      </c>
      <c r="L5" s="1" t="s">
        <v>13</v>
      </c>
      <c r="M5" s="1" t="s">
        <v>14</v>
      </c>
      <c r="N5" s="1" t="s">
        <v>68</v>
      </c>
    </row>
    <row r="6" spans="1:14" x14ac:dyDescent="0.35">
      <c r="A6" s="1">
        <v>1</v>
      </c>
      <c r="B6" s="7" t="s">
        <v>47</v>
      </c>
      <c r="C6" s="4">
        <v>23488</v>
      </c>
      <c r="D6" s="4">
        <v>24392</v>
      </c>
      <c r="E6" s="4">
        <v>4442.99</v>
      </c>
      <c r="F6" s="4">
        <v>12946.02</v>
      </c>
      <c r="G6" s="4">
        <v>25802.55</v>
      </c>
      <c r="H6" s="4">
        <v>35754.800000000003</v>
      </c>
      <c r="I6" s="4">
        <v>42096.6</v>
      </c>
      <c r="J6" s="4">
        <v>32790</v>
      </c>
      <c r="K6" s="4">
        <v>34452</v>
      </c>
      <c r="L6" s="4">
        <v>874</v>
      </c>
      <c r="M6" s="4">
        <v>343</v>
      </c>
      <c r="N6" s="4"/>
    </row>
    <row r="7" spans="1:14" x14ac:dyDescent="0.35">
      <c r="A7" s="1">
        <v>2</v>
      </c>
      <c r="B7" s="7" t="s">
        <v>48</v>
      </c>
      <c r="C7" s="4">
        <v>37906.04</v>
      </c>
      <c r="D7" s="4">
        <v>32046.66</v>
      </c>
      <c r="E7" s="4">
        <v>15309.7</v>
      </c>
      <c r="F7" s="4">
        <v>10444.42</v>
      </c>
      <c r="G7" s="4">
        <v>15807.01</v>
      </c>
      <c r="H7" s="4">
        <v>18157.240000000002</v>
      </c>
      <c r="I7" s="4">
        <v>15262.959999999997</v>
      </c>
      <c r="J7" s="4">
        <v>16128.210000000001</v>
      </c>
      <c r="K7" s="4">
        <v>15282.91</v>
      </c>
      <c r="L7" s="4">
        <v>15029.41</v>
      </c>
      <c r="M7" s="4">
        <v>15517.38</v>
      </c>
      <c r="N7" s="4"/>
    </row>
    <row r="8" spans="1:14" x14ac:dyDescent="0.35">
      <c r="A8" s="1">
        <v>3</v>
      </c>
      <c r="B8" s="7" t="s">
        <v>49</v>
      </c>
      <c r="C8" s="4">
        <v>5686.63</v>
      </c>
      <c r="D8" s="4">
        <v>4545.87</v>
      </c>
      <c r="E8" s="4">
        <v>3776</v>
      </c>
      <c r="F8" s="4">
        <v>6368.19</v>
      </c>
      <c r="G8" s="4">
        <v>18756</v>
      </c>
      <c r="H8" s="4">
        <v>20907.38</v>
      </c>
      <c r="I8" s="4">
        <v>1130.92</v>
      </c>
      <c r="J8" s="4">
        <v>25030</v>
      </c>
      <c r="K8" s="4">
        <v>16416</v>
      </c>
      <c r="L8" s="4">
        <v>7724</v>
      </c>
      <c r="M8" s="4">
        <v>11439</v>
      </c>
      <c r="N8" s="4"/>
    </row>
    <row r="9" spans="1:14" x14ac:dyDescent="0.35">
      <c r="A9" s="1">
        <v>4</v>
      </c>
      <c r="B9" s="7" t="s">
        <v>50</v>
      </c>
      <c r="C9" s="4">
        <v>8596.7999999999993</v>
      </c>
      <c r="D9" s="4">
        <v>5819</v>
      </c>
      <c r="E9" s="4">
        <v>2629</v>
      </c>
      <c r="F9" s="4">
        <v>4092.3</v>
      </c>
      <c r="G9" s="4">
        <v>24318</v>
      </c>
      <c r="H9" s="4">
        <v>41342</v>
      </c>
      <c r="I9" s="4">
        <v>7230</v>
      </c>
      <c r="J9" s="4">
        <v>11679.7</v>
      </c>
      <c r="K9" s="4">
        <v>11182</v>
      </c>
      <c r="L9" s="4">
        <v>10515</v>
      </c>
      <c r="M9" s="4">
        <v>19492</v>
      </c>
      <c r="N9" s="4"/>
    </row>
    <row r="10" spans="1:14" x14ac:dyDescent="0.35">
      <c r="A10" s="1">
        <v>5</v>
      </c>
      <c r="B10" s="7" t="s">
        <v>51</v>
      </c>
      <c r="C10" s="4">
        <v>11942.99</v>
      </c>
      <c r="D10" s="4">
        <v>7397.5</v>
      </c>
      <c r="E10" s="4">
        <v>8428.2999999999993</v>
      </c>
      <c r="F10" s="4">
        <v>9597.9</v>
      </c>
      <c r="G10" s="4">
        <v>27726.3</v>
      </c>
      <c r="H10" s="4">
        <v>53241.2</v>
      </c>
      <c r="I10" s="4">
        <v>63177.700000000012</v>
      </c>
      <c r="J10" s="4">
        <v>45147.500000000007</v>
      </c>
      <c r="K10" s="4">
        <v>91949</v>
      </c>
      <c r="L10" s="4">
        <v>48337</v>
      </c>
      <c r="M10" s="4">
        <v>2933</v>
      </c>
      <c r="N10" s="4"/>
    </row>
    <row r="11" spans="1:14" x14ac:dyDescent="0.35">
      <c r="A11" s="1">
        <v>6</v>
      </c>
      <c r="B11" s="7" t="s">
        <v>52</v>
      </c>
      <c r="C11" s="4">
        <v>8283.3700000000008</v>
      </c>
      <c r="D11" s="4">
        <v>6747.51</v>
      </c>
      <c r="E11" s="4">
        <v>6001.34</v>
      </c>
      <c r="F11" s="4">
        <v>4482.08</v>
      </c>
      <c r="G11" s="4">
        <v>15009.95</v>
      </c>
      <c r="H11" s="4">
        <v>15152.65</v>
      </c>
      <c r="I11" s="4">
        <v>10945.19</v>
      </c>
      <c r="J11" s="4">
        <v>19964.399999999998</v>
      </c>
      <c r="K11" s="4">
        <v>15158.349999999999</v>
      </c>
      <c r="L11" s="4">
        <v>14720.15</v>
      </c>
      <c r="M11" s="4">
        <v>12467.070000000002</v>
      </c>
      <c r="N11" s="4"/>
    </row>
    <row r="12" spans="1:14" x14ac:dyDescent="0.35">
      <c r="A12" s="1">
        <v>7</v>
      </c>
      <c r="B12" s="7" t="s">
        <v>53</v>
      </c>
      <c r="C12" s="4">
        <v>10576.54</v>
      </c>
      <c r="D12" s="4">
        <v>11127.6</v>
      </c>
      <c r="E12" s="4">
        <v>9952.65</v>
      </c>
      <c r="F12" s="4">
        <v>4099.3999999999996</v>
      </c>
      <c r="G12" s="4">
        <v>15441.55</v>
      </c>
      <c r="H12" s="4">
        <v>17070</v>
      </c>
      <c r="I12" s="4">
        <v>15300.39</v>
      </c>
      <c r="J12" s="4">
        <v>15786.75</v>
      </c>
      <c r="K12" s="4">
        <v>16280</v>
      </c>
      <c r="L12" s="4">
        <v>16805</v>
      </c>
      <c r="M12" s="4">
        <v>17891</v>
      </c>
      <c r="N12" s="4"/>
    </row>
    <row r="13" spans="1:14" x14ac:dyDescent="0.35">
      <c r="A13" s="1">
        <v>8</v>
      </c>
      <c r="B13" s="7" t="s">
        <v>54</v>
      </c>
      <c r="C13" s="4">
        <v>16423</v>
      </c>
      <c r="D13" s="4">
        <v>14780</v>
      </c>
      <c r="E13" s="4">
        <v>11997</v>
      </c>
      <c r="F13" s="4">
        <v>9066</v>
      </c>
      <c r="G13" s="4">
        <v>20105</v>
      </c>
      <c r="H13" s="4">
        <v>25789</v>
      </c>
      <c r="I13" s="4">
        <v>7755</v>
      </c>
      <c r="J13" s="4">
        <v>16093.400000000001</v>
      </c>
      <c r="K13" s="4">
        <v>12761.1</v>
      </c>
      <c r="L13" s="4">
        <v>14886.712</v>
      </c>
      <c r="M13" s="4">
        <v>12331.8</v>
      </c>
      <c r="N13" s="4"/>
    </row>
    <row r="14" spans="1:14" x14ac:dyDescent="0.35">
      <c r="A14" s="1">
        <v>9</v>
      </c>
      <c r="B14" s="7" t="s">
        <v>55</v>
      </c>
      <c r="C14" s="4">
        <v>8535.65</v>
      </c>
      <c r="D14" s="4">
        <v>10363.5</v>
      </c>
      <c r="E14" s="4">
        <v>8652.75</v>
      </c>
      <c r="F14" s="4">
        <v>9140.9500000000007</v>
      </c>
      <c r="G14" s="4">
        <v>19026.7</v>
      </c>
      <c r="H14" s="4">
        <v>25200.799999999999</v>
      </c>
      <c r="I14" s="4">
        <v>28523.370000000003</v>
      </c>
      <c r="J14" s="4">
        <v>10119.6</v>
      </c>
      <c r="K14" s="4">
        <v>3028.15</v>
      </c>
      <c r="L14" s="4">
        <v>10199.02</v>
      </c>
      <c r="M14" s="4">
        <v>11441.900000000001</v>
      </c>
      <c r="N14" s="4"/>
    </row>
    <row r="15" spans="1:14" x14ac:dyDescent="0.35">
      <c r="A15" s="1">
        <v>10</v>
      </c>
      <c r="B15" s="7" t="s">
        <v>56</v>
      </c>
      <c r="C15" s="4">
        <v>10358.799999999999</v>
      </c>
      <c r="D15" s="4">
        <v>13170.5</v>
      </c>
      <c r="E15" s="4">
        <v>9135.6</v>
      </c>
      <c r="F15" s="4">
        <v>5421.7</v>
      </c>
      <c r="G15" s="4">
        <v>19560</v>
      </c>
      <c r="H15" s="4">
        <v>27348.2</v>
      </c>
      <c r="I15" s="4">
        <v>13927.300000000001</v>
      </c>
      <c r="J15" s="4">
        <v>15238.400000000001</v>
      </c>
      <c r="K15" s="4">
        <v>13551.900000000001</v>
      </c>
      <c r="L15" s="4">
        <v>15607.5</v>
      </c>
      <c r="M15" s="4">
        <v>13116.000000000005</v>
      </c>
      <c r="N15" s="4"/>
    </row>
    <row r="16" spans="1:14" x14ac:dyDescent="0.35">
      <c r="A16" s="22" t="s">
        <v>65</v>
      </c>
      <c r="B16" s="23"/>
      <c r="C16" s="5">
        <f>SUM(C6:C15)</f>
        <v>141797.81999999998</v>
      </c>
      <c r="D16" s="5">
        <f t="shared" ref="D16:N16" si="0">SUM(D6:D15)</f>
        <v>130390.14</v>
      </c>
      <c r="E16" s="5">
        <f t="shared" si="0"/>
        <v>80325.330000000016</v>
      </c>
      <c r="F16" s="5">
        <f t="shared" si="0"/>
        <v>75658.960000000006</v>
      </c>
      <c r="G16" s="5">
        <f t="shared" si="0"/>
        <v>201553.06</v>
      </c>
      <c r="H16" s="5">
        <f t="shared" si="0"/>
        <v>279963.26999999996</v>
      </c>
      <c r="I16" s="5">
        <f t="shared" si="0"/>
        <v>205349.43</v>
      </c>
      <c r="J16" s="5">
        <f t="shared" si="0"/>
        <v>207977.96</v>
      </c>
      <c r="K16" s="5">
        <f t="shared" si="0"/>
        <v>230061.41</v>
      </c>
      <c r="L16" s="5">
        <f t="shared" si="0"/>
        <v>154697.79199999999</v>
      </c>
      <c r="M16" s="5">
        <f t="shared" si="0"/>
        <v>116972.15</v>
      </c>
      <c r="N16" s="5">
        <f t="shared" si="0"/>
        <v>0</v>
      </c>
    </row>
    <row r="17" spans="1:14" x14ac:dyDescent="0.35">
      <c r="A17" s="22" t="s">
        <v>72</v>
      </c>
      <c r="B17" s="23" t="s">
        <v>71</v>
      </c>
      <c r="C17" s="5">
        <f>C16</f>
        <v>141797.81999999998</v>
      </c>
      <c r="D17" s="5">
        <f>C17+D16</f>
        <v>272187.95999999996</v>
      </c>
      <c r="E17" s="6">
        <f t="shared" ref="E17:N17" si="1">D17+E16</f>
        <v>352513.29</v>
      </c>
      <c r="F17" s="5">
        <f t="shared" si="1"/>
        <v>428172.25</v>
      </c>
      <c r="G17" s="5">
        <f t="shared" si="1"/>
        <v>629725.31000000006</v>
      </c>
      <c r="H17" s="6">
        <f t="shared" si="1"/>
        <v>909688.58000000007</v>
      </c>
      <c r="I17" s="5">
        <f t="shared" si="1"/>
        <v>1115038.01</v>
      </c>
      <c r="J17" s="5">
        <f t="shared" si="1"/>
        <v>1323015.97</v>
      </c>
      <c r="K17" s="6">
        <f t="shared" si="1"/>
        <v>1553077.38</v>
      </c>
      <c r="L17" s="5">
        <f t="shared" si="1"/>
        <v>1707775.1719999998</v>
      </c>
      <c r="M17" s="5">
        <f t="shared" si="1"/>
        <v>1824747.3219999997</v>
      </c>
      <c r="N17" s="6">
        <f t="shared" si="1"/>
        <v>1824747.3219999997</v>
      </c>
    </row>
    <row r="18" spans="1:14" x14ac:dyDescent="0.35">
      <c r="A18" s="20" t="s">
        <v>66</v>
      </c>
      <c r="B18" s="21"/>
      <c r="C18" s="5"/>
      <c r="D18" s="5"/>
      <c r="E18" s="6">
        <v>450000</v>
      </c>
      <c r="F18" s="5"/>
      <c r="G18" s="5"/>
      <c r="H18" s="6">
        <v>900000</v>
      </c>
      <c r="I18" s="5"/>
      <c r="J18" s="5"/>
      <c r="K18" s="6">
        <v>1350000</v>
      </c>
      <c r="L18" s="5"/>
      <c r="M18" s="5"/>
      <c r="N18" s="6">
        <v>1820000</v>
      </c>
    </row>
    <row r="19" spans="1:14" x14ac:dyDescent="0.35">
      <c r="A19" s="22" t="s">
        <v>74</v>
      </c>
      <c r="B19" s="23"/>
      <c r="C19" s="1"/>
      <c r="D19" s="1"/>
      <c r="E19" s="1" t="s">
        <v>4</v>
      </c>
      <c r="F19" s="1"/>
      <c r="G19" s="1"/>
      <c r="H19" s="1" t="s">
        <v>8</v>
      </c>
      <c r="I19" s="1"/>
      <c r="J19" s="1"/>
      <c r="K19" s="1" t="s">
        <v>12</v>
      </c>
      <c r="L19" s="1"/>
      <c r="M19" s="1"/>
      <c r="N19" s="1" t="s">
        <v>16</v>
      </c>
    </row>
    <row r="21" spans="1:14" x14ac:dyDescent="0.35">
      <c r="D21" s="8"/>
      <c r="E21" s="8"/>
      <c r="F21" s="8"/>
      <c r="G21" s="8"/>
    </row>
  </sheetData>
  <mergeCells count="9">
    <mergeCell ref="A17:B17"/>
    <mergeCell ref="A18:B18"/>
    <mergeCell ref="A19:B19"/>
    <mergeCell ref="A1:N1"/>
    <mergeCell ref="A2:N2"/>
    <mergeCell ref="A4:A5"/>
    <mergeCell ref="B4:B5"/>
    <mergeCell ref="C4:N4"/>
    <mergeCell ref="A16:B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04779-E396-4A94-B264-309367493562}">
  <dimension ref="A1:N12"/>
  <sheetViews>
    <sheetView topLeftCell="C2" workbookViewId="0">
      <selection activeCell="D14" sqref="D14"/>
    </sheetView>
  </sheetViews>
  <sheetFormatPr defaultRowHeight="14.5" x14ac:dyDescent="0.35"/>
  <cols>
    <col min="1" max="1" width="5.81640625" customWidth="1"/>
    <col min="2" max="2" width="17.90625" customWidth="1"/>
    <col min="3" max="3" width="13.36328125" customWidth="1"/>
    <col min="4" max="4" width="11.1796875" bestFit="1" customWidth="1"/>
    <col min="5" max="5" width="12.6328125" bestFit="1" customWidth="1"/>
    <col min="6" max="6" width="12.453125" customWidth="1"/>
    <col min="7" max="7" width="13.90625" customWidth="1"/>
    <col min="8" max="8" width="14.54296875" customWidth="1"/>
    <col min="9" max="9" width="12.81640625" customWidth="1"/>
    <col min="10" max="10" width="13.453125" customWidth="1"/>
    <col min="11" max="11" width="12.6328125" customWidth="1"/>
    <col min="12" max="12" width="13.90625" customWidth="1"/>
    <col min="13" max="13" width="13.1796875" customWidth="1"/>
    <col min="14" max="14" width="13.36328125" customWidth="1"/>
  </cols>
  <sheetData>
    <row r="1" spans="1:14" x14ac:dyDescent="0.35">
      <c r="A1" s="24" t="s">
        <v>73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 x14ac:dyDescent="0.35">
      <c r="A2" s="24" t="s">
        <v>82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4" spans="1:14" x14ac:dyDescent="0.35">
      <c r="A4" s="25" t="s">
        <v>69</v>
      </c>
      <c r="B4" s="25" t="s">
        <v>0</v>
      </c>
      <c r="C4" s="25" t="s">
        <v>70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x14ac:dyDescent="0.35">
      <c r="A5" s="25"/>
      <c r="B5" s="25"/>
      <c r="C5" s="1" t="s">
        <v>1</v>
      </c>
      <c r="D5" s="1" t="s">
        <v>2</v>
      </c>
      <c r="E5" s="1" t="s">
        <v>3</v>
      </c>
      <c r="F5" s="1" t="s">
        <v>5</v>
      </c>
      <c r="G5" s="1" t="s">
        <v>67</v>
      </c>
      <c r="H5" s="1" t="s">
        <v>7</v>
      </c>
      <c r="I5" s="1" t="s">
        <v>9</v>
      </c>
      <c r="J5" s="1" t="s">
        <v>10</v>
      </c>
      <c r="K5" s="1" t="s">
        <v>11</v>
      </c>
      <c r="L5" s="1" t="s">
        <v>13</v>
      </c>
      <c r="M5" s="1" t="s">
        <v>14</v>
      </c>
      <c r="N5" s="1" t="s">
        <v>68</v>
      </c>
    </row>
    <row r="6" spans="1:14" x14ac:dyDescent="0.35">
      <c r="A6" s="1">
        <v>1</v>
      </c>
      <c r="B6" s="15" t="s">
        <v>64</v>
      </c>
      <c r="C6" s="4">
        <v>4034.09</v>
      </c>
      <c r="D6" s="4">
        <v>4970.8</v>
      </c>
      <c r="E6" s="4">
        <v>6624.67</v>
      </c>
      <c r="F6" s="4">
        <v>6445.1</v>
      </c>
      <c r="G6" s="4">
        <v>6504.18</v>
      </c>
      <c r="H6" s="4">
        <v>6520.12</v>
      </c>
      <c r="I6" s="4">
        <v>5529.98</v>
      </c>
      <c r="J6" s="4">
        <v>5629.46</v>
      </c>
      <c r="K6" s="4">
        <v>4990.72</v>
      </c>
      <c r="L6" s="4">
        <v>6074.36</v>
      </c>
      <c r="M6" s="4">
        <v>6219.77</v>
      </c>
      <c r="N6" s="4"/>
    </row>
    <row r="7" spans="1:14" x14ac:dyDescent="0.35">
      <c r="A7" s="22" t="s">
        <v>65</v>
      </c>
      <c r="B7" s="23"/>
      <c r="C7" s="5">
        <f t="shared" ref="C7:J7" si="0">SUM(C6:C6)</f>
        <v>4034.09</v>
      </c>
      <c r="D7" s="5">
        <f t="shared" si="0"/>
        <v>4970.8</v>
      </c>
      <c r="E7" s="5">
        <f t="shared" si="0"/>
        <v>6624.67</v>
      </c>
      <c r="F7" s="5">
        <f t="shared" si="0"/>
        <v>6445.1</v>
      </c>
      <c r="G7" s="5">
        <f t="shared" si="0"/>
        <v>6504.18</v>
      </c>
      <c r="H7" s="5">
        <f t="shared" si="0"/>
        <v>6520.12</v>
      </c>
      <c r="I7" s="5">
        <f t="shared" si="0"/>
        <v>5529.98</v>
      </c>
      <c r="J7" s="5">
        <f t="shared" si="0"/>
        <v>5629.46</v>
      </c>
      <c r="K7" s="5">
        <f t="shared" ref="K7:M7" si="1">SUM(K6:K6)</f>
        <v>4990.72</v>
      </c>
      <c r="L7" s="5">
        <f t="shared" si="1"/>
        <v>6074.36</v>
      </c>
      <c r="M7" s="5">
        <f t="shared" si="1"/>
        <v>6219.77</v>
      </c>
      <c r="N7" s="5">
        <f>SUM(N6:N6)</f>
        <v>0</v>
      </c>
    </row>
    <row r="8" spans="1:14" x14ac:dyDescent="0.35">
      <c r="A8" s="22" t="s">
        <v>72</v>
      </c>
      <c r="B8" s="23" t="s">
        <v>71</v>
      </c>
      <c r="C8" s="5">
        <f>C7</f>
        <v>4034.09</v>
      </c>
      <c r="D8" s="5">
        <f>C8+D7</f>
        <v>9004.89</v>
      </c>
      <c r="E8" s="6">
        <f t="shared" ref="E8:N8" si="2">D8+E7</f>
        <v>15629.56</v>
      </c>
      <c r="F8" s="5">
        <f t="shared" si="2"/>
        <v>22074.66</v>
      </c>
      <c r="G8" s="5">
        <f t="shared" si="2"/>
        <v>28578.84</v>
      </c>
      <c r="H8" s="6">
        <f t="shared" si="2"/>
        <v>35098.959999999999</v>
      </c>
      <c r="I8" s="5">
        <f t="shared" si="2"/>
        <v>40628.94</v>
      </c>
      <c r="J8" s="5">
        <f t="shared" si="2"/>
        <v>46258.400000000001</v>
      </c>
      <c r="K8" s="6">
        <f t="shared" si="2"/>
        <v>51249.120000000003</v>
      </c>
      <c r="L8" s="5">
        <f t="shared" si="2"/>
        <v>57323.48</v>
      </c>
      <c r="M8" s="5">
        <f t="shared" si="2"/>
        <v>63543.25</v>
      </c>
      <c r="N8" s="6">
        <f t="shared" si="2"/>
        <v>63543.25</v>
      </c>
    </row>
    <row r="9" spans="1:14" x14ac:dyDescent="0.35">
      <c r="A9" s="20" t="s">
        <v>66</v>
      </c>
      <c r="B9" s="21"/>
      <c r="C9" s="5"/>
      <c r="D9" s="5"/>
      <c r="E9" s="6">
        <v>15000</v>
      </c>
      <c r="F9" s="5"/>
      <c r="G9" s="5"/>
      <c r="H9" s="6">
        <v>30000</v>
      </c>
      <c r="I9" s="5"/>
      <c r="J9" s="5"/>
      <c r="K9" s="6">
        <v>45000</v>
      </c>
      <c r="L9" s="5"/>
      <c r="M9" s="5"/>
      <c r="N9" s="6">
        <v>60000</v>
      </c>
    </row>
    <row r="10" spans="1:14" x14ac:dyDescent="0.35">
      <c r="A10" s="22" t="s">
        <v>74</v>
      </c>
      <c r="B10" s="23"/>
      <c r="C10" s="1"/>
      <c r="D10" s="1"/>
      <c r="E10" s="1" t="s">
        <v>4</v>
      </c>
      <c r="F10" s="1"/>
      <c r="G10" s="1"/>
      <c r="H10" s="1" t="s">
        <v>8</v>
      </c>
      <c r="I10" s="1"/>
      <c r="J10" s="1"/>
      <c r="K10" s="1" t="s">
        <v>12</v>
      </c>
      <c r="L10" s="1"/>
      <c r="M10" s="1"/>
      <c r="N10" s="1" t="s">
        <v>16</v>
      </c>
    </row>
    <row r="12" spans="1:14" x14ac:dyDescent="0.35">
      <c r="D12" s="8"/>
      <c r="E12" s="8"/>
      <c r="F12" s="8"/>
      <c r="G12" s="8"/>
    </row>
  </sheetData>
  <mergeCells count="9">
    <mergeCell ref="A8:B8"/>
    <mergeCell ref="A9:B9"/>
    <mergeCell ref="A10:B10"/>
    <mergeCell ref="A1:N1"/>
    <mergeCell ref="A2:N2"/>
    <mergeCell ref="A4:A5"/>
    <mergeCell ref="B4:B5"/>
    <mergeCell ref="C4:N4"/>
    <mergeCell ref="A7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REKAP</vt:lpstr>
      <vt:lpstr>Jakarta Pusat</vt:lpstr>
      <vt:lpstr>Jakarta Utara</vt:lpstr>
      <vt:lpstr>Jakarta Barat</vt:lpstr>
      <vt:lpstr>Jakarta Selatan</vt:lpstr>
      <vt:lpstr>Jakarta Timur</vt:lpstr>
      <vt:lpstr>P1000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adib awaludin</dc:creator>
  <cp:lastModifiedBy>Seksi Pengurangan Sampah 2</cp:lastModifiedBy>
  <dcterms:created xsi:type="dcterms:W3CDTF">2024-05-10T13:34:05Z</dcterms:created>
  <dcterms:modified xsi:type="dcterms:W3CDTF">2025-01-14T07:50:21Z</dcterms:modified>
</cp:coreProperties>
</file>